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DMINISTRATIVa\Obchodní oddělení\VEŘEJNÉ ZAKÁZKY\Adamová\2022 Veřejné zakázky\5 Skiaskopie\5 Vysvětlení ZD\Vysvětlení ZD č. 4\"/>
    </mc:Choice>
  </mc:AlternateContent>
  <bookViews>
    <workbookView xWindow="0" yWindow="0" windowWidth="28800" windowHeight="12180" activeTab="2"/>
  </bookViews>
  <sheets>
    <sheet name="Krycí list" sheetId="4" r:id="rId1"/>
    <sheet name="Rekapitulace" sheetId="3" r:id="rId2"/>
    <sheet name="D.1.01.4e" sheetId="6" r:id="rId3"/>
  </sheets>
  <externalReferences>
    <externalReference r:id="rId4"/>
    <externalReference r:id="rId5"/>
  </externalReferences>
  <definedNames>
    <definedName name="cisloobjektu">'[1]Krycí list'!$A$5</definedName>
    <definedName name="cislostavby">'[2]Krycí list'!$A$7</definedName>
    <definedName name="Dodavka">#REF!</definedName>
    <definedName name="HSV">[1]Rekapitulace!$E$22</definedName>
    <definedName name="HZS">[1]Rekapitulace!$I$22</definedName>
    <definedName name="Mont">[1]Rekapitulace!$H$22</definedName>
    <definedName name="nazevobjektu">'[1]Krycí list'!$C$5</definedName>
    <definedName name="nazevrozpočtu">'[1]Krycí list'!$C$2</definedName>
    <definedName name="nazevstavby">'[2]Krycí list'!$C$7</definedName>
    <definedName name="_xlnm.Print_Area" localSheetId="2">'D.1.01.4e'!$A$1:$F$194</definedName>
    <definedName name="_xlnm.Print_Area" localSheetId="1">Rekapitulace!$A$1:$I$17</definedName>
    <definedName name="PocetMJ">#REF!</definedName>
    <definedName name="PSV">[1]Rekapitulace!$F$22</definedName>
    <definedName name="SazbaDPH1">#REF!</definedName>
    <definedName name="SazbaDPH2">#REF!</definedName>
    <definedName name="VRN">[1]Rekapitulace!$H$35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4" i="6" l="1"/>
  <c r="F151" i="6"/>
  <c r="F148" i="6"/>
  <c r="F176" i="6"/>
  <c r="F174" i="6"/>
  <c r="F166" i="6"/>
  <c r="F164" i="6"/>
  <c r="F160" i="6"/>
  <c r="F141" i="6"/>
  <c r="F144" i="6"/>
  <c r="F135" i="6"/>
  <c r="F133" i="6"/>
  <c r="F137" i="6"/>
  <c r="F124" i="6"/>
  <c r="F127" i="6" s="1"/>
  <c r="F111" i="6"/>
  <c r="F115" i="6"/>
  <c r="F97" i="6"/>
  <c r="F107" i="6"/>
  <c r="F91" i="6"/>
  <c r="F89" i="6"/>
  <c r="F87" i="6"/>
  <c r="F82" i="6"/>
  <c r="F80" i="6"/>
  <c r="F78" i="6"/>
  <c r="F72" i="6"/>
  <c r="F70" i="6"/>
  <c r="F68" i="6"/>
  <c r="F66" i="6"/>
  <c r="F58" i="6"/>
  <c r="F55" i="6"/>
  <c r="F53" i="6"/>
  <c r="F51" i="6"/>
  <c r="F46" i="6"/>
  <c r="F44" i="6"/>
  <c r="F42" i="6"/>
  <c r="F40" i="6"/>
  <c r="F34" i="6"/>
  <c r="F32" i="6"/>
  <c r="F30" i="6"/>
  <c r="F28" i="6"/>
  <c r="F26" i="6"/>
  <c r="F23" i="6"/>
  <c r="F21" i="6"/>
  <c r="F19" i="6"/>
  <c r="F14" i="6"/>
  <c r="F12" i="6"/>
  <c r="F10" i="6"/>
  <c r="F8" i="6"/>
  <c r="E17" i="3"/>
  <c r="G17" i="3"/>
  <c r="F17" i="3"/>
  <c r="I17" i="3"/>
  <c r="H17" i="3"/>
  <c r="F33" i="4"/>
  <c r="F31" i="4"/>
  <c r="F34" i="4"/>
  <c r="C21" i="4"/>
  <c r="C19" i="4"/>
  <c r="C22" i="4"/>
  <c r="C23" i="4"/>
  <c r="F178" i="6"/>
  <c r="F74" i="6"/>
  <c r="F93" i="6"/>
  <c r="F157" i="6"/>
  <c r="F36" i="6" l="1"/>
  <c r="F180" i="6" s="1"/>
</calcChain>
</file>

<file path=xl/sharedStrings.xml><?xml version="1.0" encoding="utf-8"?>
<sst xmlns="http://schemas.openxmlformats.org/spreadsheetml/2006/main" count="348" uniqueCount="181">
  <si>
    <t>Název materiálu</t>
  </si>
  <si>
    <t>Množství</t>
  </si>
  <si>
    <t xml:space="preserve"> Montáže</t>
  </si>
  <si>
    <t xml:space="preserve"> Dodávky</t>
  </si>
  <si>
    <t xml:space="preserve">     /Kč/</t>
  </si>
  <si>
    <t xml:space="preserve">      /Kč/</t>
  </si>
  <si>
    <t>m</t>
  </si>
  <si>
    <t>g</t>
  </si>
  <si>
    <t>ks</t>
  </si>
  <si>
    <t>m tr.</t>
  </si>
  <si>
    <t xml:space="preserve">              </t>
  </si>
  <si>
    <t>Vypracoval: Ing. Kvapil Zdeněk</t>
  </si>
  <si>
    <r>
      <t>Druh plynu:</t>
    </r>
    <r>
      <rPr>
        <b/>
        <sz val="11"/>
        <rFont val="Times New Roman"/>
        <family val="1"/>
        <charset val="238"/>
      </rPr>
      <t xml:space="preserve">  kyslík</t>
    </r>
  </si>
  <si>
    <t>Alarmový systém</t>
  </si>
  <si>
    <t>HZS</t>
  </si>
  <si>
    <t>Cena montáže celkem   /Kč/</t>
  </si>
  <si>
    <t>značkou CE dle Direktivy 93/42/Eec</t>
  </si>
  <si>
    <t>Poř.</t>
  </si>
  <si>
    <t>Měrná</t>
  </si>
  <si>
    <r>
      <t xml:space="preserve">  </t>
    </r>
    <r>
      <rPr>
        <b/>
        <sz val="11"/>
        <rFont val="Times New Roman"/>
        <family val="1"/>
        <charset val="238"/>
      </rPr>
      <t>Cena</t>
    </r>
  </si>
  <si>
    <t>č.</t>
  </si>
  <si>
    <t>jednotka</t>
  </si>
  <si>
    <t>dodávky</t>
  </si>
  <si>
    <t>celkem</t>
  </si>
  <si>
    <t>a montáže</t>
  </si>
  <si>
    <t>za položku</t>
  </si>
  <si>
    <t>Cena celkem   /Kč/</t>
  </si>
  <si>
    <t>Provedení dle ČSN EN 7396-1</t>
  </si>
  <si>
    <t xml:space="preserve">ČSN EN 13348 včetně tvarovek    </t>
  </si>
  <si>
    <t xml:space="preserve">Dodávka a montáž Ag pájka 45 + pasta </t>
  </si>
  <si>
    <t xml:space="preserve">Dodávka a montáž chránička potrubí     </t>
  </si>
  <si>
    <t>včetně vnějšího a vniřního základního nátěru</t>
  </si>
  <si>
    <t xml:space="preserve">utěsnění ucpávkou bez omezení dilatační </t>
  </si>
  <si>
    <t>schopnosti potrubí</t>
  </si>
  <si>
    <t>dle ČSN EN 7396-1</t>
  </si>
  <si>
    <t xml:space="preserve">Ochranný plyn pro pájení Cu trubek  </t>
  </si>
  <si>
    <t xml:space="preserve">Značení a barevné označení potrubí  </t>
  </si>
  <si>
    <r>
      <t xml:space="preserve">CENA DODÁVKY A MONTÁŽE CELKEM   </t>
    </r>
    <r>
      <rPr>
        <b/>
        <sz val="11"/>
        <rFont val="Times New Roman"/>
        <family val="1"/>
        <charset val="238"/>
      </rPr>
      <t>/Kč/</t>
    </r>
  </si>
  <si>
    <t xml:space="preserve">Konzole a příchytný materiál:  </t>
  </si>
  <si>
    <t xml:space="preserve">Dodání a zhotovení konzol, pomocný příchytný </t>
  </si>
  <si>
    <t>Materiálové provedení a vzdálenosti podpor</t>
  </si>
  <si>
    <t>materiál, tr. objímky, dodání a osazení hmoždinek</t>
  </si>
  <si>
    <t>ROZPOČET</t>
  </si>
  <si>
    <t>Rozpočet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</si>
  <si>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</si>
  <si>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</si>
  <si>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</si>
  <si>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</si>
  <si>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</si>
  <si>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</si>
  <si>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</si>
  <si>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</si>
  <si>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</si>
  <si>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</si>
  <si>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</si>
  <si>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</si>
  <si>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</si>
  <si>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</si>
  <si>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</si>
  <si>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</si>
  <si>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</si>
  <si>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</si>
  <si>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</si>
  <si>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</si>
  <si>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</si>
  <si>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</si>
  <si>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</si>
  <si>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</si>
  <si>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</si>
  <si>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</si>
  <si>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</si>
  <si>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</si>
  <si>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ZRN+ost.náklady+HZS</t>
  </si>
  <si>
    <t>Vypracoval</t>
  </si>
  <si>
    <t>Za zhotovitele</t>
  </si>
  <si>
    <t>Za objednatele</t>
  </si>
  <si>
    <t>Jméno :</t>
  </si>
  <si>
    <t>Ing. Zdeněk Kvapil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</si>
  <si>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</si>
  <si>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</si>
  <si>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</si>
  <si>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</si>
  <si>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</si>
  <si>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</si>
  <si>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</si>
  <si>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</si>
  <si>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</si>
  <si>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Textová, výkresová i tabulková část PD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</si>
  <si>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</si>
  <si>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</si>
  <si>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</si>
  <si>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</si>
  <si>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</si>
  <si>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</si>
  <si>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</si>
  <si>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</si>
  <si>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</si>
  <si>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Kyslík</t>
  </si>
  <si>
    <t>2</t>
  </si>
  <si>
    <t>5</t>
  </si>
  <si>
    <t>6</t>
  </si>
  <si>
    <t>Konzole a příchytný materiál</t>
  </si>
  <si>
    <t>CELKEM  OBJEKT</t>
  </si>
  <si>
    <t xml:space="preserve">Dodávka a montáž měděná trubka 12x1                                                    </t>
  </si>
  <si>
    <t>Dodávka a montáž</t>
  </si>
  <si>
    <t>Zkoušky a revize dle ČSN EN 7396-1</t>
  </si>
  <si>
    <t>D.1.01.4e - Medicinální plyny</t>
  </si>
  <si>
    <t>D.1.01.4e Medicinální plyny</t>
  </si>
  <si>
    <t>3</t>
  </si>
  <si>
    <t>4</t>
  </si>
  <si>
    <t>Napojení na stávající rozvod</t>
  </si>
  <si>
    <t xml:space="preserve">Propláchnutí rozvodu dusíkem      </t>
  </si>
  <si>
    <t xml:space="preserve">Záverečná tlaková zkouška                                        </t>
  </si>
  <si>
    <r>
      <t>Druh plynu:</t>
    </r>
    <r>
      <rPr>
        <b/>
        <sz val="11"/>
        <rFont val="Times New Roman"/>
        <family val="1"/>
        <charset val="238"/>
      </rPr>
      <t xml:space="preserve">  stlačený vzduch</t>
    </r>
  </si>
  <si>
    <t>včetně zdroje</t>
  </si>
  <si>
    <t>1</t>
  </si>
  <si>
    <t>Stlačený vzduch</t>
  </si>
  <si>
    <t>Cena dodávky celkem   /Kč/</t>
  </si>
  <si>
    <t xml:space="preserve">Dodávka a montáž měděná trubka 18x1                                                    </t>
  </si>
  <si>
    <t>7</t>
  </si>
  <si>
    <t>Protipožární ucpávky</t>
  </si>
  <si>
    <t>Zkouška před zakrytováním, zkoušky a postupy před použitím systému, doložené předávacím protokolem dodavatele o provedených zkouškách</t>
  </si>
  <si>
    <t xml:space="preserve">Dodávka a montáž protipožární ucpávka DN25, </t>
  </si>
  <si>
    <t xml:space="preserve">certifikovaná ucpávka dle předpisů. </t>
  </si>
  <si>
    <t>Požární odolnost minimálně EW30</t>
  </si>
  <si>
    <t>8</t>
  </si>
  <si>
    <t>všechny provedené výpočty tohoto soupisu jsou brány z výkresu D.1.01.4e-101, 102</t>
  </si>
  <si>
    <t xml:space="preserve">Zaslepení potrubí Cu do DN25                                  </t>
  </si>
  <si>
    <t>včetně šroubení a nástavců</t>
  </si>
  <si>
    <t>Značení dle ČSN EN 7396-1</t>
  </si>
  <si>
    <t xml:space="preserve">Úseková tlaková zkouška                                           </t>
  </si>
  <si>
    <t>Ventilové krabice</t>
  </si>
  <si>
    <t>konzola (podpěra) pro 1xCu12x1</t>
  </si>
  <si>
    <t>konzola (podpěra) pro 1xCu18x1</t>
  </si>
  <si>
    <t>Zahájení a vedení stavby</t>
  </si>
  <si>
    <t xml:space="preserve">Činnost pracovníka dodavatelské firmy odpovědného za stavbu, prohlídka stavby před montáží, zaměření, vzorkování, zajištění skladových prostor </t>
  </si>
  <si>
    <t>Ukončení a předání stavby</t>
  </si>
  <si>
    <t>Činnost pracovníka dodavatelské firmy odpovědného za stavbu, předávací protokoly, atesty, předání rozvodů do užívání, zaškolení obsluhy</t>
  </si>
  <si>
    <t>Přesun materiálu, vnitrostaveništní přeprava</t>
  </si>
  <si>
    <t>Ostatní</t>
  </si>
  <si>
    <t>Odtah vydechovaných směsí</t>
  </si>
  <si>
    <t xml:space="preserve">ocelová trubka 31,8x2,6/0,5m </t>
  </si>
  <si>
    <t>9</t>
  </si>
  <si>
    <t>Stavební přípomoce</t>
  </si>
  <si>
    <t xml:space="preserve">Prostup skrze stavební konstrukci </t>
  </si>
  <si>
    <t>pro chráničku 26,9x2,6 - vrtaný prostup</t>
  </si>
  <si>
    <t>pro chráničku 31,8x2,6 - vrtaný prostup</t>
  </si>
  <si>
    <t>10</t>
  </si>
  <si>
    <t>A-TOMIC Ing. Petr Tomický</t>
  </si>
  <si>
    <t>všechny provedené výpočty tohoto soupisu jsou brány z výkresu D.1.01.4e-101</t>
  </si>
  <si>
    <t>Instalační komplexy</t>
  </si>
  <si>
    <t xml:space="preserve">Dodavatel musí doložit prohlášení o shodě pod </t>
  </si>
  <si>
    <t xml:space="preserve">Provedení dle ČSN EN 7396-1 </t>
  </si>
  <si>
    <t>Vybavení:</t>
  </si>
  <si>
    <t>zásuvky 230V, zás. PA, vývody SLP, příslušenství</t>
  </si>
  <si>
    <t>Dodávka a montáž kulový uzávěr G3/4", PN20</t>
  </si>
  <si>
    <t>provedení a vybavení viz. výkres č. 102</t>
  </si>
  <si>
    <t>5x4g = 20g</t>
  </si>
  <si>
    <t>pr. 45mm/délka 500mm nosná zeď</t>
  </si>
  <si>
    <t>SO 01 - Budova C</t>
  </si>
  <si>
    <t>NEMOCNICE TÁBOR a.s.</t>
  </si>
  <si>
    <t>06/2022</t>
  </si>
  <si>
    <t>Nem. Tábor a.s., 5.NP budovy C, pracoviště ERCP</t>
  </si>
  <si>
    <t xml:space="preserve">Liberec,  06/2022 </t>
  </si>
  <si>
    <t>Signalizační hlásič klinického alarmu - 2 místa</t>
  </si>
  <si>
    <t xml:space="preserve">ventilová krabice v provedení pod omítku - O,T    </t>
  </si>
  <si>
    <t>G3/4"-2x, (připojení 18x1), vstupní místo NIST-2x</t>
  </si>
  <si>
    <t>kontrolní manometr 2x,  čidlo klinického alarmu 2x</t>
  </si>
  <si>
    <t>Otočný komplex jednoramenný</t>
  </si>
  <si>
    <t>zdrojová hlava</t>
  </si>
  <si>
    <t>2xO2, 2xSV, odtah vydech. směsí</t>
  </si>
  <si>
    <t>Demontáž stávajících rozvodů kyslíku a stlačeného</t>
  </si>
  <si>
    <t>vzduchu včetně lékařských panelů v prostoru</t>
  </si>
  <si>
    <t>v prostoru rekonstruovaného oddělení,</t>
  </si>
  <si>
    <t>odpojení od stávajících rozvodů</t>
  </si>
  <si>
    <t>15x2g + 40x4g = 180g</t>
  </si>
  <si>
    <t>rameno otočné sklopné lomenné 800/840mm</t>
  </si>
  <si>
    <t>max. vzdálenost podpor  1,0 metru - 30:1,0=30</t>
  </si>
  <si>
    <t>max. vzdálenost podpor  1,5 metru - 85:1,5=57</t>
  </si>
  <si>
    <t>pr. 40mm/délka 200mm zděná příčka</t>
  </si>
  <si>
    <t>pr. 30mm/délka 150mm SDK příčka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</si>
</sst>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0\ [$€-1]_-;\-* #,##0.00\ [$€-1]_-;_-* &quot;-&quot;??\ [$€-1]_-"/>
    <numFmt numFmtId="166" formatCode="dd/mm/yy"/>
    <numFmt numFmtId="167" formatCode="#,##0\ &quot;Kč&quot;"/>
  </numFmts>
  <fonts count="23" x14ac:knownFonts="1">
    <font>
      <sz val="10"/>
      <name val="Arial"/>
      <charset val="238"/>
    </font>
    <font>
      <sz val="10"/>
      <name val="Arial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1"/>
      <name val="Arial"/>
      <family val="2"/>
      <charset val="238"/>
    </font>
    <font>
      <b/>
      <u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u/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</font>
    <font>
      <b/>
      <sz val="8"/>
      <name val="Arial"/>
      <family val="2"/>
      <charset val="238"/>
    </font>
    <font>
      <sz val="10"/>
      <color indexed="12"/>
      <name val="Arial"/>
      <family val="2"/>
      <charset val="238"/>
    </font>
    <font>
      <u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0070C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6" fillId="0" borderId="0"/>
  </cellStyleXfs>
  <cellXfs count="283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0" fontId="4" fillId="0" borderId="2" xfId="0" applyFont="1" applyBorder="1"/>
    <xf numFmtId="1" fontId="2" fillId="2" borderId="4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/>
    </xf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5" fillId="0" borderId="0" xfId="0" applyNumberFormat="1" applyFont="1"/>
    <xf numFmtId="0" fontId="0" fillId="2" borderId="8" xfId="0" applyFill="1" applyBorder="1"/>
    <xf numFmtId="0" fontId="0" fillId="2" borderId="9" xfId="0" applyFill="1" applyBorder="1"/>
    <xf numFmtId="1" fontId="2" fillId="2" borderId="8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0" fillId="2" borderId="13" xfId="0" applyFill="1" applyBorder="1" applyAlignment="1">
      <alignment horizontal="center"/>
    </xf>
    <xf numFmtId="0" fontId="2" fillId="2" borderId="13" xfId="0" applyFont="1" applyFill="1" applyBorder="1"/>
    <xf numFmtId="4" fontId="3" fillId="2" borderId="14" xfId="0" applyNumberFormat="1" applyFont="1" applyFill="1" applyBorder="1" applyAlignment="1">
      <alignment horizontal="center"/>
    </xf>
    <xf numFmtId="0" fontId="0" fillId="0" borderId="3" xfId="0" applyBorder="1"/>
    <xf numFmtId="0" fontId="6" fillId="2" borderId="1" xfId="0" applyFont="1" applyFill="1" applyBorder="1"/>
    <xf numFmtId="0" fontId="3" fillId="2" borderId="10" xfId="0" applyFont="1" applyFill="1" applyBorder="1"/>
    <xf numFmtId="2" fontId="2" fillId="2" borderId="4" xfId="0" applyNumberFormat="1" applyFont="1" applyFill="1" applyBorder="1" applyAlignment="1">
      <alignment horizontal="center"/>
    </xf>
    <xf numFmtId="4" fontId="3" fillId="2" borderId="7" xfId="0" applyNumberFormat="1" applyFont="1" applyFill="1" applyBorder="1" applyAlignment="1">
      <alignment horizontal="center"/>
    </xf>
    <xf numFmtId="0" fontId="8" fillId="2" borderId="8" xfId="0" applyFont="1" applyFill="1" applyBorder="1"/>
    <xf numFmtId="4" fontId="9" fillId="0" borderId="14" xfId="0" applyNumberFormat="1" applyFont="1" applyBorder="1"/>
    <xf numFmtId="0" fontId="4" fillId="0" borderId="5" xfId="0" applyFont="1" applyBorder="1"/>
    <xf numFmtId="165" fontId="4" fillId="0" borderId="3" xfId="1" applyFont="1" applyBorder="1" applyAlignment="1">
      <alignment vertical="top" wrapText="1"/>
    </xf>
    <xf numFmtId="1" fontId="4" fillId="2" borderId="5" xfId="0" applyNumberFormat="1" applyFont="1" applyFill="1" applyBorder="1" applyAlignment="1">
      <alignment horizontal="center"/>
    </xf>
    <xf numFmtId="165" fontId="4" fillId="0" borderId="2" xfId="1" applyFont="1" applyBorder="1" applyAlignment="1">
      <alignment vertical="top" wrapText="1"/>
    </xf>
    <xf numFmtId="2" fontId="4" fillId="2" borderId="15" xfId="0" applyNumberFormat="1" applyFont="1" applyFill="1" applyBorder="1" applyAlignment="1">
      <alignment horizontal="center"/>
    </xf>
    <xf numFmtId="0" fontId="4" fillId="0" borderId="0" xfId="0" applyFont="1"/>
    <xf numFmtId="2" fontId="2" fillId="2" borderId="9" xfId="0" applyNumberFormat="1" applyFont="1" applyFill="1" applyBorder="1" applyAlignment="1">
      <alignment horizontal="center"/>
    </xf>
    <xf numFmtId="2" fontId="4" fillId="2" borderId="16" xfId="0" applyNumberFormat="1" applyFont="1" applyFill="1" applyBorder="1" applyAlignment="1">
      <alignment horizontal="center"/>
    </xf>
    <xf numFmtId="0" fontId="10" fillId="0" borderId="0" xfId="0" applyFont="1"/>
    <xf numFmtId="0" fontId="4" fillId="2" borderId="1" xfId="0" applyFont="1" applyFill="1" applyBorder="1"/>
    <xf numFmtId="0" fontId="0" fillId="0" borderId="14" xfId="0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/>
    <xf numFmtId="0" fontId="2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0" fillId="2" borderId="4" xfId="0" applyFill="1" applyBorder="1"/>
    <xf numFmtId="0" fontId="3" fillId="2" borderId="23" xfId="0" applyFont="1" applyFill="1" applyBorder="1" applyAlignment="1">
      <alignment horizontal="center"/>
    </xf>
    <xf numFmtId="0" fontId="0" fillId="0" borderId="24" xfId="0" applyBorder="1"/>
    <xf numFmtId="0" fontId="0" fillId="2" borderId="25" xfId="0" applyFill="1" applyBorder="1"/>
    <xf numFmtId="4" fontId="3" fillId="2" borderId="3" xfId="0" applyNumberFormat="1" applyFont="1" applyFill="1" applyBorder="1" applyAlignment="1">
      <alignment horizontal="center"/>
    </xf>
    <xf numFmtId="0" fontId="6" fillId="0" borderId="26" xfId="0" applyFont="1" applyBorder="1"/>
    <xf numFmtId="1" fontId="4" fillId="2" borderId="26" xfId="0" applyNumberFormat="1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2" fontId="4" fillId="2" borderId="26" xfId="0" applyNumberFormat="1" applyFont="1" applyFill="1" applyBorder="1" applyAlignment="1">
      <alignment horizontal="center"/>
    </xf>
    <xf numFmtId="0" fontId="11" fillId="0" borderId="27" xfId="0" applyFont="1" applyBorder="1" applyAlignment="1">
      <alignment horizontal="center" vertical="top"/>
    </xf>
    <xf numFmtId="0" fontId="11" fillId="0" borderId="27" xfId="0" applyFont="1" applyBorder="1" applyAlignment="1">
      <alignment horizontal="center"/>
    </xf>
    <xf numFmtId="0" fontId="12" fillId="3" borderId="28" xfId="0" applyFont="1" applyFill="1" applyBorder="1" applyAlignment="1">
      <alignment horizontal="left"/>
    </xf>
    <xf numFmtId="0" fontId="13" fillId="3" borderId="29" xfId="0" applyFont="1" applyFill="1" applyBorder="1" applyAlignment="1">
      <alignment horizontal="centerContinuous"/>
    </xf>
    <xf numFmtId="0" fontId="14" fillId="3" borderId="30" xfId="0" applyFont="1" applyFill="1" applyBorder="1" applyAlignment="1">
      <alignment horizontal="left"/>
    </xf>
    <xf numFmtId="49" fontId="13" fillId="0" borderId="23" xfId="0" applyNumberFormat="1" applyFont="1" applyBorder="1" applyAlignment="1">
      <alignment horizontal="left"/>
    </xf>
    <xf numFmtId="0" fontId="13" fillId="0" borderId="9" xfId="0" applyFont="1" applyBorder="1"/>
    <xf numFmtId="0" fontId="13" fillId="0" borderId="8" xfId="0" applyFont="1" applyBorder="1"/>
    <xf numFmtId="0" fontId="13" fillId="0" borderId="14" xfId="0" applyFont="1" applyBorder="1"/>
    <xf numFmtId="0" fontId="13" fillId="0" borderId="31" xfId="0" applyFont="1" applyBorder="1" applyAlignment="1">
      <alignment horizontal="left"/>
    </xf>
    <xf numFmtId="0" fontId="12" fillId="0" borderId="32" xfId="0" applyFont="1" applyBorder="1"/>
    <xf numFmtId="49" fontId="13" fillId="0" borderId="31" xfId="0" applyNumberFormat="1" applyFont="1" applyBorder="1" applyAlignment="1">
      <alignment horizontal="left"/>
    </xf>
    <xf numFmtId="49" fontId="12" fillId="3" borderId="32" xfId="0" applyNumberFormat="1" applyFont="1" applyFill="1" applyBorder="1"/>
    <xf numFmtId="3" fontId="13" fillId="0" borderId="31" xfId="0" applyNumberFormat="1" applyFont="1" applyBorder="1" applyAlignment="1">
      <alignment horizontal="left"/>
    </xf>
    <xf numFmtId="49" fontId="12" fillId="3" borderId="33" xfId="0" applyNumberFormat="1" applyFont="1" applyFill="1" applyBorder="1"/>
    <xf numFmtId="0" fontId="14" fillId="3" borderId="0" xfId="0" applyFont="1" applyFill="1"/>
    <xf numFmtId="49" fontId="13" fillId="0" borderId="14" xfId="0" applyNumberFormat="1" applyFont="1" applyBorder="1" applyAlignment="1">
      <alignment horizontal="left"/>
    </xf>
    <xf numFmtId="0" fontId="13" fillId="0" borderId="34" xfId="0" applyFont="1" applyBorder="1"/>
    <xf numFmtId="0" fontId="13" fillId="0" borderId="35" xfId="0" applyFont="1" applyBorder="1" applyAlignment="1">
      <alignment horizontal="left"/>
    </xf>
    <xf numFmtId="0" fontId="13" fillId="0" borderId="35" xfId="0" applyFont="1" applyBorder="1"/>
    <xf numFmtId="0" fontId="13" fillId="0" borderId="32" xfId="0" applyFont="1" applyBorder="1"/>
    <xf numFmtId="0" fontId="13" fillId="0" borderId="3" xfId="0" applyFont="1" applyBorder="1" applyAlignment="1">
      <alignment horizontal="left"/>
    </xf>
    <xf numFmtId="0" fontId="13" fillId="0" borderId="36" xfId="0" applyFont="1" applyBorder="1" applyAlignment="1">
      <alignment horizontal="left"/>
    </xf>
    <xf numFmtId="0" fontId="11" fillId="0" borderId="37" xfId="0" applyFont="1" applyBorder="1" applyAlignment="1">
      <alignment horizontal="centerContinuous" vertical="center"/>
    </xf>
    <xf numFmtId="0" fontId="15" fillId="0" borderId="38" xfId="0" applyFont="1" applyBorder="1" applyAlignment="1">
      <alignment horizontal="centerContinuous" vertical="center"/>
    </xf>
    <xf numFmtId="0" fontId="10" fillId="0" borderId="38" xfId="0" applyFont="1" applyBorder="1" applyAlignment="1">
      <alignment horizontal="centerContinuous" vertical="center"/>
    </xf>
    <xf numFmtId="0" fontId="10" fillId="0" borderId="39" xfId="0" applyFont="1" applyBorder="1" applyAlignment="1">
      <alignment horizontal="centerContinuous" vertical="center"/>
    </xf>
    <xf numFmtId="0" fontId="12" fillId="3" borderId="40" xfId="0" applyFont="1" applyFill="1" applyBorder="1" applyAlignment="1">
      <alignment horizontal="left"/>
    </xf>
    <xf numFmtId="0" fontId="10" fillId="3" borderId="41" xfId="0" applyFont="1" applyFill="1" applyBorder="1" applyAlignment="1">
      <alignment horizontal="left"/>
    </xf>
    <xf numFmtId="0" fontId="10" fillId="3" borderId="42" xfId="0" applyFont="1" applyFill="1" applyBorder="1" applyAlignment="1">
      <alignment horizontal="centerContinuous"/>
    </xf>
    <xf numFmtId="0" fontId="12" fillId="3" borderId="41" xfId="0" applyFont="1" applyFill="1" applyBorder="1" applyAlignment="1">
      <alignment horizontal="centerContinuous"/>
    </xf>
    <xf numFmtId="0" fontId="10" fillId="3" borderId="41" xfId="0" applyFont="1" applyFill="1" applyBorder="1" applyAlignment="1">
      <alignment horizontal="centerContinuous"/>
    </xf>
    <xf numFmtId="0" fontId="10" fillId="0" borderId="20" xfId="0" applyFont="1" applyBorder="1"/>
    <xf numFmtId="0" fontId="10" fillId="0" borderId="4" xfId="0" applyFont="1" applyBorder="1"/>
    <xf numFmtId="0" fontId="10" fillId="0" borderId="9" xfId="0" applyFont="1" applyBorder="1"/>
    <xf numFmtId="0" fontId="10" fillId="0" borderId="22" xfId="0" applyFont="1" applyBorder="1"/>
    <xf numFmtId="0" fontId="10" fillId="0" borderId="4" xfId="0" applyFont="1" applyBorder="1" applyAlignment="1">
      <alignment shrinkToFit="1"/>
    </xf>
    <xf numFmtId="0" fontId="10" fillId="0" borderId="43" xfId="0" applyFont="1" applyBorder="1"/>
    <xf numFmtId="0" fontId="10" fillId="0" borderId="33" xfId="0" applyFont="1" applyBorder="1"/>
    <xf numFmtId="0" fontId="12" fillId="3" borderId="28" xfId="0" applyFont="1" applyFill="1" applyBorder="1"/>
    <xf numFmtId="0" fontId="12" fillId="3" borderId="30" xfId="0" applyFont="1" applyFill="1" applyBorder="1"/>
    <xf numFmtId="0" fontId="12" fillId="3" borderId="29" xfId="0" applyFont="1" applyFill="1" applyBorder="1"/>
    <xf numFmtId="0" fontId="12" fillId="3" borderId="44" xfId="0" applyFont="1" applyFill="1" applyBorder="1"/>
    <xf numFmtId="0" fontId="12" fillId="3" borderId="45" xfId="0" applyFont="1" applyFill="1" applyBorder="1"/>
    <xf numFmtId="0" fontId="10" fillId="0" borderId="0" xfId="0" applyFont="1" applyAlignment="1">
      <alignment horizontal="right"/>
    </xf>
    <xf numFmtId="166" fontId="10" fillId="0" borderId="0" xfId="0" applyNumberFormat="1" applyFont="1"/>
    <xf numFmtId="0" fontId="10" fillId="0" borderId="46" xfId="0" applyFont="1" applyBorder="1"/>
    <xf numFmtId="0" fontId="10" fillId="0" borderId="26" xfId="0" applyFont="1" applyBorder="1"/>
    <xf numFmtId="164" fontId="10" fillId="0" borderId="15" xfId="0" applyNumberFormat="1" applyFont="1" applyBorder="1" applyAlignment="1">
      <alignment horizontal="right"/>
    </xf>
    <xf numFmtId="0" fontId="10" fillId="0" borderId="15" xfId="0" applyFont="1" applyBorder="1"/>
    <xf numFmtId="0" fontId="10" fillId="0" borderId="8" xfId="0" applyFont="1" applyBorder="1"/>
    <xf numFmtId="164" fontId="10" fillId="0" borderId="9" xfId="0" applyNumberFormat="1" applyFont="1" applyBorder="1" applyAlignment="1">
      <alignment horizontal="right"/>
    </xf>
    <xf numFmtId="0" fontId="15" fillId="3" borderId="47" xfId="0" applyFont="1" applyFill="1" applyBorder="1"/>
    <xf numFmtId="0" fontId="15" fillId="3" borderId="25" xfId="0" applyFont="1" applyFill="1" applyBorder="1"/>
    <xf numFmtId="0" fontId="15" fillId="3" borderId="48" xfId="0" applyFont="1" applyFill="1" applyBorder="1"/>
    <xf numFmtId="0" fontId="10" fillId="0" borderId="0" xfId="0" applyFont="1" applyAlignment="1">
      <alignment vertical="justify"/>
    </xf>
    <xf numFmtId="0" fontId="12" fillId="3" borderId="41" xfId="0" applyFont="1" applyFill="1" applyBorder="1" applyAlignment="1">
      <alignment horizontal="center"/>
    </xf>
    <xf numFmtId="0" fontId="12" fillId="0" borderId="49" xfId="2" applyFont="1" applyBorder="1"/>
    <xf numFmtId="49" fontId="11" fillId="0" borderId="0" xfId="0" applyNumberFormat="1" applyFont="1" applyAlignment="1">
      <alignment horizontal="centerContinuous"/>
    </xf>
    <xf numFmtId="0" fontId="11" fillId="0" borderId="0" xfId="0" applyFont="1" applyAlignment="1">
      <alignment horizontal="centerContinuous"/>
    </xf>
    <xf numFmtId="49" fontId="12" fillId="3" borderId="40" xfId="0" applyNumberFormat="1" applyFont="1" applyFill="1" applyBorder="1" applyAlignment="1">
      <alignment horizontal="center"/>
    </xf>
    <xf numFmtId="0" fontId="12" fillId="3" borderId="42" xfId="0" applyFont="1" applyFill="1" applyBorder="1" applyAlignment="1">
      <alignment horizontal="center"/>
    </xf>
    <xf numFmtId="0" fontId="12" fillId="3" borderId="50" xfId="0" applyFont="1" applyFill="1" applyBorder="1" applyAlignment="1">
      <alignment horizontal="center"/>
    </xf>
    <xf numFmtId="0" fontId="12" fillId="3" borderId="51" xfId="0" applyFont="1" applyFill="1" applyBorder="1" applyAlignment="1">
      <alignment horizontal="center"/>
    </xf>
    <xf numFmtId="49" fontId="13" fillId="0" borderId="33" xfId="0" applyNumberFormat="1" applyFont="1" applyBorder="1"/>
    <xf numFmtId="3" fontId="10" fillId="0" borderId="2" xfId="0" applyNumberFormat="1" applyFont="1" applyBorder="1"/>
    <xf numFmtId="3" fontId="10" fillId="0" borderId="21" xfId="0" applyNumberFormat="1" applyFont="1" applyBorder="1"/>
    <xf numFmtId="0" fontId="12" fillId="3" borderId="40" xfId="0" applyFont="1" applyFill="1" applyBorder="1"/>
    <xf numFmtId="0" fontId="12" fillId="3" borderId="41" xfId="0" applyFont="1" applyFill="1" applyBorder="1"/>
    <xf numFmtId="3" fontId="12" fillId="3" borderId="42" xfId="0" applyNumberFormat="1" applyFont="1" applyFill="1" applyBorder="1"/>
    <xf numFmtId="3" fontId="12" fillId="3" borderId="50" xfId="0" applyNumberFormat="1" applyFont="1" applyFill="1" applyBorder="1"/>
    <xf numFmtId="3" fontId="12" fillId="3" borderId="51" xfId="0" applyNumberFormat="1" applyFont="1" applyFill="1" applyBorder="1"/>
    <xf numFmtId="1" fontId="4" fillId="2" borderId="2" xfId="0" applyNumberFormat="1" applyFont="1" applyFill="1" applyBorder="1" applyAlignment="1">
      <alignment horizontal="center"/>
    </xf>
    <xf numFmtId="1" fontId="4" fillId="2" borderId="15" xfId="0" applyNumberFormat="1" applyFont="1" applyFill="1" applyBorder="1" applyAlignment="1">
      <alignment horizontal="center"/>
    </xf>
    <xf numFmtId="1" fontId="4" fillId="2" borderId="16" xfId="0" applyNumberFormat="1" applyFont="1" applyFill="1" applyBorder="1" applyAlignment="1">
      <alignment horizontal="center"/>
    </xf>
    <xf numFmtId="1" fontId="4" fillId="2" borderId="7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 applyAlignment="1">
      <alignment horizontal="center"/>
    </xf>
    <xf numFmtId="0" fontId="8" fillId="0" borderId="0" xfId="0" applyFont="1"/>
    <xf numFmtId="0" fontId="8" fillId="0" borderId="14" xfId="0" applyFont="1" applyBorder="1"/>
    <xf numFmtId="3" fontId="8" fillId="0" borderId="23" xfId="0" applyNumberFormat="1" applyFont="1" applyBorder="1"/>
    <xf numFmtId="0" fontId="8" fillId="0" borderId="28" xfId="0" applyFont="1" applyBorder="1"/>
    <xf numFmtId="3" fontId="8" fillId="0" borderId="30" xfId="0" applyNumberFormat="1" applyFont="1" applyBorder="1"/>
    <xf numFmtId="0" fontId="8" fillId="0" borderId="29" xfId="0" applyFont="1" applyBorder="1"/>
    <xf numFmtId="0" fontId="8" fillId="0" borderId="32" xfId="0" applyFont="1" applyBorder="1"/>
    <xf numFmtId="3" fontId="8" fillId="0" borderId="8" xfId="0" applyNumberFormat="1" applyFont="1" applyBorder="1"/>
    <xf numFmtId="0" fontId="8" fillId="0" borderId="9" xfId="0" applyFont="1" applyBorder="1"/>
    <xf numFmtId="3" fontId="8" fillId="0" borderId="52" xfId="0" applyNumberFormat="1" applyFont="1" applyBorder="1"/>
    <xf numFmtId="0" fontId="8" fillId="0" borderId="47" xfId="0" applyFont="1" applyBorder="1"/>
    <xf numFmtId="3" fontId="8" fillId="0" borderId="25" xfId="0" applyNumberFormat="1" applyFont="1" applyBorder="1"/>
    <xf numFmtId="0" fontId="8" fillId="0" borderId="48" xfId="0" applyFont="1" applyBorder="1"/>
    <xf numFmtId="0" fontId="8" fillId="0" borderId="16" xfId="0" applyFont="1" applyBorder="1"/>
    <xf numFmtId="0" fontId="8" fillId="0" borderId="11" xfId="0" applyFont="1" applyBorder="1"/>
    <xf numFmtId="0" fontId="8" fillId="0" borderId="53" xfId="0" applyFont="1" applyBorder="1"/>
    <xf numFmtId="0" fontId="8" fillId="0" borderId="7" xfId="0" applyFont="1" applyBorder="1"/>
    <xf numFmtId="0" fontId="8" fillId="0" borderId="10" xfId="0" applyFont="1" applyBorder="1"/>
    <xf numFmtId="164" fontId="8" fillId="0" borderId="15" xfId="0" applyNumberFormat="1" applyFont="1" applyBorder="1" applyAlignment="1">
      <alignment horizontal="right"/>
    </xf>
    <xf numFmtId="0" fontId="8" fillId="0" borderId="26" xfId="0" applyFont="1" applyBorder="1"/>
    <xf numFmtId="0" fontId="8" fillId="0" borderId="15" xfId="0" applyFont="1" applyBorder="1"/>
    <xf numFmtId="0" fontId="8" fillId="0" borderId="2" xfId="0" applyFont="1" applyBorder="1"/>
    <xf numFmtId="2" fontId="20" fillId="2" borderId="3" xfId="0" applyNumberFormat="1" applyFont="1" applyFill="1" applyBorder="1" applyAlignment="1">
      <alignment horizontal="center"/>
    </xf>
    <xf numFmtId="0" fontId="4" fillId="0" borderId="15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right"/>
    </xf>
    <xf numFmtId="0" fontId="8" fillId="0" borderId="49" xfId="2" applyFont="1" applyBorder="1"/>
    <xf numFmtId="0" fontId="8" fillId="0" borderId="49" xfId="2" applyFont="1" applyBorder="1" applyAlignment="1">
      <alignment horizontal="right"/>
    </xf>
    <xf numFmtId="0" fontId="8" fillId="0" borderId="54" xfId="2" applyFont="1" applyBorder="1"/>
    <xf numFmtId="0" fontId="8" fillId="0" borderId="49" xfId="0" applyFont="1" applyBorder="1" applyAlignment="1">
      <alignment horizontal="left"/>
    </xf>
    <xf numFmtId="0" fontId="8" fillId="0" borderId="55" xfId="0" applyFont="1" applyBorder="1"/>
    <xf numFmtId="0" fontId="14" fillId="0" borderId="56" xfId="2" applyFont="1" applyBorder="1"/>
    <xf numFmtId="0" fontId="8" fillId="0" borderId="56" xfId="2" applyFont="1" applyBorder="1"/>
    <xf numFmtId="0" fontId="8" fillId="0" borderId="56" xfId="2" applyFont="1" applyBorder="1" applyAlignment="1">
      <alignment horizontal="right"/>
    </xf>
    <xf numFmtId="0" fontId="8" fillId="0" borderId="27" xfId="0" applyFont="1" applyBorder="1" applyAlignment="1">
      <alignment horizontal="center"/>
    </xf>
    <xf numFmtId="0" fontId="8" fillId="0" borderId="27" xfId="0" applyFont="1" applyBorder="1" applyAlignment="1">
      <alignment horizontal="centerContinuous"/>
    </xf>
    <xf numFmtId="49" fontId="8" fillId="3" borderId="9" xfId="0" applyNumberFormat="1" applyFont="1" applyFill="1" applyBorder="1"/>
    <xf numFmtId="0" fontId="17" fillId="3" borderId="8" xfId="0" applyFont="1" applyFill="1" applyBorder="1"/>
    <xf numFmtId="0" fontId="8" fillId="3" borderId="8" xfId="0" applyFont="1" applyFill="1" applyBorder="1"/>
    <xf numFmtId="0" fontId="8" fillId="3" borderId="9" xfId="0" applyFont="1" applyFill="1" applyBorder="1"/>
    <xf numFmtId="49" fontId="8" fillId="3" borderId="16" xfId="0" applyNumberFormat="1" applyFont="1" applyFill="1" applyBorder="1"/>
    <xf numFmtId="0" fontId="8" fillId="3" borderId="0" xfId="0" applyFont="1" applyFill="1"/>
    <xf numFmtId="0" fontId="8" fillId="0" borderId="3" xfId="0" applyFont="1" applyBorder="1" applyAlignment="1">
      <alignment horizontal="center"/>
    </xf>
    <xf numFmtId="0" fontId="0" fillId="2" borderId="0" xfId="0" applyFill="1"/>
    <xf numFmtId="0" fontId="2" fillId="2" borderId="52" xfId="0" applyFont="1" applyFill="1" applyBorder="1"/>
    <xf numFmtId="3" fontId="8" fillId="2" borderId="8" xfId="0" applyNumberFormat="1" applyFont="1" applyFill="1" applyBorder="1"/>
    <xf numFmtId="4" fontId="8" fillId="2" borderId="8" xfId="0" applyNumberFormat="1" applyFont="1" applyFill="1" applyBorder="1"/>
    <xf numFmtId="4" fontId="8" fillId="2" borderId="9" xfId="0" applyNumberFormat="1" applyFont="1" applyFill="1" applyBorder="1"/>
    <xf numFmtId="3" fontId="4" fillId="2" borderId="5" xfId="0" applyNumberFormat="1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4" fontId="4" fillId="2" borderId="10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3" fontId="4" fillId="2" borderId="16" xfId="0" applyNumberFormat="1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3" fontId="4" fillId="2" borderId="15" xfId="0" applyNumberFormat="1" applyFont="1" applyFill="1" applyBorder="1" applyAlignment="1">
      <alignment horizontal="center"/>
    </xf>
    <xf numFmtId="0" fontId="18" fillId="0" borderId="14" xfId="0" applyFont="1" applyBorder="1"/>
    <xf numFmtId="0" fontId="21" fillId="0" borderId="5" xfId="0" applyFont="1" applyBorder="1"/>
    <xf numFmtId="0" fontId="21" fillId="0" borderId="2" xfId="0" applyFont="1" applyBorder="1"/>
    <xf numFmtId="0" fontId="4" fillId="2" borderId="0" xfId="0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21" fillId="0" borderId="14" xfId="0" applyFont="1" applyBorder="1"/>
    <xf numFmtId="0" fontId="3" fillId="2" borderId="0" xfId="0" applyFont="1" applyFill="1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0" fontId="7" fillId="0" borderId="0" xfId="0" applyFont="1"/>
    <xf numFmtId="4" fontId="9" fillId="0" borderId="0" xfId="0" applyNumberFormat="1" applyFont="1"/>
    <xf numFmtId="4" fontId="3" fillId="2" borderId="16" xfId="0" applyNumberFormat="1" applyFont="1" applyFill="1" applyBorder="1" applyAlignment="1">
      <alignment horizontal="center"/>
    </xf>
    <xf numFmtId="0" fontId="12" fillId="3" borderId="57" xfId="0" applyFont="1" applyFill="1" applyBorder="1" applyAlignment="1">
      <alignment horizontal="center"/>
    </xf>
    <xf numFmtId="3" fontId="8" fillId="0" borderId="20" xfId="0" applyNumberFormat="1" applyFont="1" applyBorder="1"/>
    <xf numFmtId="3" fontId="12" fillId="3" borderId="57" xfId="0" applyNumberFormat="1" applyFont="1" applyFill="1" applyBorder="1"/>
    <xf numFmtId="0" fontId="0" fillId="0" borderId="5" xfId="0" applyBorder="1" applyAlignment="1">
      <alignment horizontal="center"/>
    </xf>
    <xf numFmtId="0" fontId="18" fillId="0" borderId="3" xfId="0" applyFont="1" applyBorder="1"/>
    <xf numFmtId="0" fontId="8" fillId="2" borderId="9" xfId="0" applyFont="1" applyFill="1" applyBorder="1"/>
    <xf numFmtId="0" fontId="8" fillId="0" borderId="1" xfId="0" applyFont="1" applyBorder="1"/>
    <xf numFmtId="0" fontId="4" fillId="0" borderId="8" xfId="0" applyFont="1" applyBorder="1" applyAlignment="1">
      <alignment vertical="top" wrapText="1"/>
    </xf>
    <xf numFmtId="3" fontId="20" fillId="2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4" fontId="4" fillId="2" borderId="8" xfId="0" applyNumberFormat="1" applyFont="1" applyFill="1" applyBorder="1" applyAlignment="1">
      <alignment horizontal="center"/>
    </xf>
    <xf numFmtId="0" fontId="0" fillId="0" borderId="9" xfId="0" applyBorder="1"/>
    <xf numFmtId="0" fontId="4" fillId="0" borderId="10" xfId="0" applyFont="1" applyBorder="1" applyAlignment="1">
      <alignment vertical="top" wrapText="1"/>
    </xf>
    <xf numFmtId="0" fontId="13" fillId="0" borderId="0" xfId="0" applyFont="1"/>
    <xf numFmtId="3" fontId="8" fillId="0" borderId="53" xfId="0" applyNumberFormat="1" applyFont="1" applyBorder="1"/>
    <xf numFmtId="3" fontId="4" fillId="2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" fontId="20" fillId="2" borderId="3" xfId="0" applyNumberFormat="1" applyFont="1" applyFill="1" applyBorder="1" applyAlignment="1">
      <alignment horizontal="center"/>
    </xf>
    <xf numFmtId="0" fontId="8" fillId="2" borderId="26" xfId="0" applyFont="1" applyFill="1" applyBorder="1"/>
    <xf numFmtId="0" fontId="8" fillId="2" borderId="15" xfId="0" applyFont="1" applyFill="1" applyBorder="1"/>
    <xf numFmtId="1" fontId="22" fillId="2" borderId="8" xfId="0" applyNumberFormat="1" applyFont="1" applyFill="1" applyBorder="1" applyAlignment="1">
      <alignment horizontal="center"/>
    </xf>
    <xf numFmtId="0" fontId="0" fillId="0" borderId="1" xfId="0" applyBorder="1"/>
    <xf numFmtId="0" fontId="0" fillId="2" borderId="8" xfId="0" applyFill="1" applyBorder="1" applyAlignment="1">
      <alignment horizontal="center"/>
    </xf>
    <xf numFmtId="0" fontId="2" fillId="2" borderId="8" xfId="0" applyFont="1" applyFill="1" applyBorder="1"/>
    <xf numFmtId="0" fontId="2" fillId="2" borderId="9" xfId="0" applyFont="1" applyFill="1" applyBorder="1"/>
    <xf numFmtId="0" fontId="8" fillId="0" borderId="5" xfId="0" applyFont="1" applyBorder="1"/>
    <xf numFmtId="0" fontId="4" fillId="2" borderId="12" xfId="0" applyFont="1" applyFill="1" applyBorder="1"/>
    <xf numFmtId="1" fontId="22" fillId="2" borderId="4" xfId="0" applyNumberFormat="1" applyFont="1" applyFill="1" applyBorder="1" applyAlignment="1">
      <alignment horizontal="center"/>
    </xf>
    <xf numFmtId="0" fontId="19" fillId="0" borderId="5" xfId="0" applyFont="1" applyBorder="1"/>
    <xf numFmtId="3" fontId="20" fillId="2" borderId="7" xfId="0" applyNumberFormat="1" applyFont="1" applyFill="1" applyBorder="1" applyAlignment="1">
      <alignment horizontal="center"/>
    </xf>
    <xf numFmtId="1" fontId="20" fillId="2" borderId="2" xfId="0" applyNumberFormat="1" applyFont="1" applyFill="1" applyBorder="1" applyAlignment="1">
      <alignment horizontal="center"/>
    </xf>
    <xf numFmtId="4" fontId="7" fillId="2" borderId="14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3" fillId="0" borderId="10" xfId="0" applyFont="1" applyBorder="1"/>
    <xf numFmtId="0" fontId="4" fillId="0" borderId="0" xfId="0" applyFont="1" applyAlignment="1">
      <alignment vertical="top" wrapText="1"/>
    </xf>
    <xf numFmtId="3" fontId="4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2" fontId="4" fillId="4" borderId="5" xfId="0" applyNumberFormat="1" applyFont="1" applyFill="1" applyBorder="1" applyAlignment="1">
      <alignment horizontal="center"/>
    </xf>
    <xf numFmtId="4" fontId="4" fillId="4" borderId="12" xfId="1" applyNumberFormat="1" applyFont="1" applyFill="1" applyBorder="1" applyAlignment="1">
      <alignment horizontal="center"/>
    </xf>
    <xf numFmtId="4" fontId="4" fillId="4" borderId="5" xfId="0" applyNumberFormat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4" fontId="4" fillId="4" borderId="12" xfId="0" applyNumberFormat="1" applyFont="1" applyFill="1" applyBorder="1" applyAlignment="1">
      <alignment horizontal="center"/>
    </xf>
    <xf numFmtId="4" fontId="4" fillId="4" borderId="11" xfId="0" applyNumberFormat="1" applyFont="1" applyFill="1" applyBorder="1" applyAlignment="1">
      <alignment horizontal="center"/>
    </xf>
    <xf numFmtId="2" fontId="4" fillId="4" borderId="11" xfId="0" applyNumberFormat="1" applyFont="1" applyFill="1" applyBorder="1" applyAlignment="1">
      <alignment horizontal="center"/>
    </xf>
    <xf numFmtId="2" fontId="4" fillId="4" borderId="12" xfId="0" applyNumberFormat="1" applyFont="1" applyFill="1" applyBorder="1" applyAlignment="1">
      <alignment horizontal="center"/>
    </xf>
    <xf numFmtId="0" fontId="14" fillId="0" borderId="0" xfId="0" applyFont="1"/>
    <xf numFmtId="0" fontId="14" fillId="0" borderId="14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14" xfId="0" applyFont="1" applyBorder="1" applyAlignment="1">
      <alignment horizontal="center"/>
    </xf>
    <xf numFmtId="167" fontId="15" fillId="3" borderId="58" xfId="0" applyNumberFormat="1" applyFont="1" applyFill="1" applyBorder="1" applyAlignment="1">
      <alignment horizontal="right" indent="2"/>
    </xf>
    <xf numFmtId="167" fontId="15" fillId="3" borderId="59" xfId="0" applyNumberFormat="1" applyFont="1" applyFill="1" applyBorder="1" applyAlignment="1">
      <alignment horizontal="right" indent="2"/>
    </xf>
    <xf numFmtId="0" fontId="12" fillId="0" borderId="0" xfId="0" applyFont="1" applyAlignment="1">
      <alignment horizontal="left" vertical="top" wrapText="1"/>
    </xf>
    <xf numFmtId="0" fontId="10" fillId="0" borderId="47" xfId="0" applyFont="1" applyBorder="1" applyAlignment="1">
      <alignment horizontal="center" shrinkToFit="1"/>
    </xf>
    <xf numFmtId="0" fontId="10" fillId="0" borderId="48" xfId="0" applyFont="1" applyBorder="1" applyAlignment="1">
      <alignment horizontal="center" shrinkToFit="1"/>
    </xf>
    <xf numFmtId="167" fontId="8" fillId="0" borderId="1" xfId="0" applyNumberFormat="1" applyFont="1" applyBorder="1" applyAlignment="1">
      <alignment horizontal="right" indent="2"/>
    </xf>
    <xf numFmtId="167" fontId="8" fillId="0" borderId="35" xfId="0" applyNumberFormat="1" applyFont="1" applyBorder="1" applyAlignment="1">
      <alignment horizontal="right" indent="2"/>
    </xf>
    <xf numFmtId="167" fontId="10" fillId="0" borderId="1" xfId="0" applyNumberFormat="1" applyFont="1" applyBorder="1" applyAlignment="1">
      <alignment horizontal="right" indent="2"/>
    </xf>
    <xf numFmtId="167" fontId="10" fillId="0" borderId="35" xfId="0" applyNumberFormat="1" applyFont="1" applyBorder="1" applyAlignment="1">
      <alignment horizontal="right" indent="2"/>
    </xf>
    <xf numFmtId="0" fontId="8" fillId="0" borderId="60" xfId="2" applyFont="1" applyBorder="1" applyAlignment="1">
      <alignment horizontal="center"/>
    </xf>
    <xf numFmtId="0" fontId="8" fillId="0" borderId="61" xfId="2" applyFont="1" applyBorder="1" applyAlignment="1">
      <alignment horizontal="center"/>
    </xf>
    <xf numFmtId="0" fontId="8" fillId="0" borderId="62" xfId="2" applyFont="1" applyBorder="1" applyAlignment="1">
      <alignment horizontal="center"/>
    </xf>
    <xf numFmtId="0" fontId="8" fillId="0" borderId="63" xfId="2" applyFont="1" applyBorder="1" applyAlignment="1">
      <alignment horizontal="center"/>
    </xf>
    <xf numFmtId="0" fontId="13" fillId="0" borderId="64" xfId="2" applyFont="1" applyBorder="1" applyAlignment="1">
      <alignment horizontal="left"/>
    </xf>
    <xf numFmtId="0" fontId="13" fillId="0" borderId="56" xfId="2" applyFont="1" applyBorder="1" applyAlignment="1">
      <alignment horizontal="left"/>
    </xf>
    <xf numFmtId="0" fontId="13" fillId="0" borderId="65" xfId="2" applyFont="1" applyBorder="1" applyAlignment="1">
      <alignment horizontal="left"/>
    </xf>
  </cellXfs>
  <cellStyles count="3">
    <cellStyle name="Euro" xfId="1"/>
    <cellStyle name="Normální" xfId="0" builtinId="0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&#253;kresy\UP%20Olomouc-TKB\LF%20UP%20Olomouc%20-%20ZDS\SO01-4.9\SO01-4.9%20Rozpo&#269;et_formul&#225;&#34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zivatel\Local%20Settings\Temporary%20Internet%20Files\Content.IE5\F9EBPWV1\F1.1-R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2">
          <cell r="C2" t="str">
            <v>4.9 Technické plyny</v>
          </cell>
        </row>
        <row r="5">
          <cell r="A5" t="str">
            <v xml:space="preserve">SO 01 </v>
          </cell>
          <cell r="C5" t="str">
            <v>Dostavba</v>
          </cell>
        </row>
      </sheetData>
      <sheetData sheetId="1" refreshError="1">
        <row r="22"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35">
          <cell r="H35">
            <v>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C7" t="str">
            <v>ON Příbram - Rekonstrukce křídla D1 monobloku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zoomScaleNormal="100" zoomScaleSheetLayoutView="100" workbookViewId="0">
      <selection activeCell="C7" sqref="C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42578125" customWidth="1"/>
    <col min="6" max="6" width="16.5703125" customWidth="1"/>
    <col min="7" max="7" width="15.28515625" customWidth="1"/>
  </cols>
  <sheetData>
    <row r="1" spans="1:7" ht="18.75" thickBot="1" x14ac:dyDescent="0.3">
      <c r="A1" s="62"/>
      <c r="B1" s="175"/>
      <c r="C1" s="175"/>
      <c r="D1" s="63" t="s">
        <v>42</v>
      </c>
      <c r="E1" s="175"/>
      <c r="F1" s="175"/>
      <c r="G1" s="176"/>
    </row>
    <row r="2" spans="1:7" x14ac:dyDescent="0.2">
      <c r="A2" s="64" t="s">
        <v>43</v>
      </c>
      <c r="B2" s="65"/>
      <c r="C2" s="66"/>
      <c r="D2" s="66" t="s">
        <v>107</v>
      </c>
      <c r="E2" s="65"/>
      <c r="F2" s="66"/>
      <c r="G2" s="67"/>
    </row>
    <row r="3" spans="1:7" x14ac:dyDescent="0.2">
      <c r="A3" s="147"/>
      <c r="B3" s="68"/>
      <c r="C3" s="69"/>
      <c r="D3" s="69"/>
      <c r="E3" s="68"/>
      <c r="F3" s="70"/>
      <c r="G3" s="71"/>
    </row>
    <row r="4" spans="1:7" x14ac:dyDescent="0.2">
      <c r="A4" s="72" t="s">
        <v>44</v>
      </c>
      <c r="B4" s="68"/>
      <c r="C4" s="69" t="s">
        <v>45</v>
      </c>
      <c r="D4" s="69"/>
      <c r="E4" s="68"/>
      <c r="F4" s="70" t="s">
        <v>46</v>
      </c>
      <c r="G4" s="73"/>
    </row>
    <row r="5" spans="1:7" x14ac:dyDescent="0.2">
      <c r="A5" s="74"/>
      <c r="B5" s="177"/>
      <c r="C5" s="178" t="s">
        <v>159</v>
      </c>
      <c r="D5" s="179"/>
      <c r="E5" s="180"/>
      <c r="F5" s="70" t="s">
        <v>47</v>
      </c>
      <c r="G5" s="71"/>
    </row>
    <row r="6" spans="1:7" x14ac:dyDescent="0.2">
      <c r="A6" s="72" t="s">
        <v>48</v>
      </c>
      <c r="B6" s="68"/>
      <c r="C6" s="69" t="s">
        <v>49</v>
      </c>
      <c r="D6" s="69"/>
      <c r="E6" s="68"/>
      <c r="F6" s="70" t="s">
        <v>50</v>
      </c>
      <c r="G6" s="75"/>
    </row>
    <row r="7" spans="1:7" x14ac:dyDescent="0.2">
      <c r="A7" s="76"/>
      <c r="B7" s="181"/>
      <c r="C7" s="77" t="s">
        <v>162</v>
      </c>
      <c r="D7" s="182"/>
      <c r="E7" s="182"/>
      <c r="F7" s="78" t="s">
        <v>51</v>
      </c>
      <c r="G7" s="75"/>
    </row>
    <row r="8" spans="1:7" x14ac:dyDescent="0.2">
      <c r="A8" s="79" t="s">
        <v>52</v>
      </c>
      <c r="B8" s="70"/>
      <c r="C8" s="262" t="s">
        <v>148</v>
      </c>
      <c r="D8" s="262"/>
      <c r="E8" s="263"/>
      <c r="F8" s="70" t="s">
        <v>53</v>
      </c>
      <c r="G8" s="80"/>
    </row>
    <row r="9" spans="1:7" x14ac:dyDescent="0.2">
      <c r="A9" s="79" t="s">
        <v>54</v>
      </c>
      <c r="B9" s="70"/>
      <c r="C9" s="264"/>
      <c r="D9" s="264"/>
      <c r="E9" s="265"/>
      <c r="F9" s="70"/>
      <c r="G9" s="80"/>
    </row>
    <row r="10" spans="1:7" x14ac:dyDescent="0.2">
      <c r="A10" s="79" t="s">
        <v>55</v>
      </c>
      <c r="B10" s="70"/>
      <c r="C10" s="262" t="s">
        <v>160</v>
      </c>
      <c r="D10" s="262"/>
      <c r="E10" s="262"/>
      <c r="F10" s="70"/>
      <c r="G10" s="81"/>
    </row>
    <row r="11" spans="1:7" x14ac:dyDescent="0.2">
      <c r="A11" s="79" t="s">
        <v>56</v>
      </c>
      <c r="B11" s="70"/>
      <c r="C11" s="264"/>
      <c r="D11" s="264"/>
      <c r="E11" s="264"/>
      <c r="F11" s="70" t="s">
        <v>57</v>
      </c>
      <c r="G11" s="81"/>
    </row>
    <row r="12" spans="1:7" x14ac:dyDescent="0.2">
      <c r="A12" s="82" t="s">
        <v>58</v>
      </c>
      <c r="B12" s="68"/>
      <c r="C12" s="266"/>
      <c r="D12" s="266"/>
      <c r="E12" s="266"/>
      <c r="F12" s="83" t="s">
        <v>59</v>
      </c>
      <c r="G12" s="84"/>
    </row>
    <row r="13" spans="1:7" ht="18.75" thickBot="1" x14ac:dyDescent="0.25">
      <c r="A13" s="85" t="s">
        <v>60</v>
      </c>
      <c r="B13" s="86"/>
      <c r="C13" s="86"/>
      <c r="D13" s="86"/>
      <c r="E13" s="87"/>
      <c r="F13" s="87"/>
      <c r="G13" s="88"/>
    </row>
    <row r="14" spans="1:7" ht="13.5" thickBot="1" x14ac:dyDescent="0.25">
      <c r="A14" s="89" t="s">
        <v>61</v>
      </c>
      <c r="B14" s="90"/>
      <c r="C14" s="91"/>
      <c r="D14" s="92" t="s">
        <v>62</v>
      </c>
      <c r="E14" s="93"/>
      <c r="F14" s="93"/>
      <c r="G14" s="91"/>
    </row>
    <row r="15" spans="1:7" x14ac:dyDescent="0.2">
      <c r="A15" s="94"/>
      <c r="B15" s="95" t="s">
        <v>63</v>
      </c>
      <c r="C15" s="143">
        <v>0</v>
      </c>
      <c r="D15" s="144"/>
      <c r="E15" s="145"/>
      <c r="F15" s="146"/>
      <c r="G15" s="143"/>
    </row>
    <row r="16" spans="1:7" x14ac:dyDescent="0.2">
      <c r="A16" s="94" t="s">
        <v>64</v>
      </c>
      <c r="B16" s="95" t="s">
        <v>65</v>
      </c>
      <c r="C16" s="143">
        <v>0</v>
      </c>
      <c r="D16" s="147"/>
      <c r="E16" s="148"/>
      <c r="F16" s="149"/>
      <c r="G16" s="143"/>
    </row>
    <row r="17" spans="1:7" x14ac:dyDescent="0.2">
      <c r="A17" s="94" t="s">
        <v>66</v>
      </c>
      <c r="B17" s="95" t="s">
        <v>67</v>
      </c>
      <c r="C17" s="143">
        <v>0</v>
      </c>
      <c r="D17" s="147"/>
      <c r="E17" s="148"/>
      <c r="F17" s="149"/>
      <c r="G17" s="143"/>
    </row>
    <row r="18" spans="1:7" x14ac:dyDescent="0.2">
      <c r="A18" s="97" t="s">
        <v>68</v>
      </c>
      <c r="B18" s="98" t="s">
        <v>69</v>
      </c>
      <c r="C18" s="143">
        <v>0</v>
      </c>
      <c r="D18" s="147"/>
      <c r="E18" s="148"/>
      <c r="F18" s="149"/>
      <c r="G18" s="143"/>
    </row>
    <row r="19" spans="1:7" x14ac:dyDescent="0.2">
      <c r="A19" s="99" t="s">
        <v>70</v>
      </c>
      <c r="B19" s="95"/>
      <c r="C19" s="143">
        <f>SUM(C15:C18)</f>
        <v>0</v>
      </c>
      <c r="D19" s="147"/>
      <c r="E19" s="148"/>
      <c r="F19" s="149"/>
      <c r="G19" s="143"/>
    </row>
    <row r="20" spans="1:7" x14ac:dyDescent="0.2">
      <c r="A20" s="99"/>
      <c r="B20" s="95"/>
      <c r="C20" s="143"/>
      <c r="D20" s="147"/>
      <c r="E20" s="148"/>
      <c r="F20" s="149"/>
      <c r="G20" s="143"/>
    </row>
    <row r="21" spans="1:7" x14ac:dyDescent="0.2">
      <c r="A21" s="99" t="s">
        <v>14</v>
      </c>
      <c r="B21" s="95"/>
      <c r="C21" s="143">
        <f>HZS</f>
        <v>0</v>
      </c>
      <c r="D21" s="147"/>
      <c r="E21" s="148"/>
      <c r="F21" s="149"/>
      <c r="G21" s="143"/>
    </row>
    <row r="22" spans="1:7" x14ac:dyDescent="0.2">
      <c r="A22" s="100" t="s">
        <v>71</v>
      </c>
      <c r="B22" s="44"/>
      <c r="C22" s="143">
        <f>C19+C21</f>
        <v>0</v>
      </c>
      <c r="D22" s="147"/>
      <c r="E22" s="148"/>
      <c r="F22" s="149"/>
      <c r="G22" s="143"/>
    </row>
    <row r="23" spans="1:7" ht="13.5" thickBot="1" x14ac:dyDescent="0.25">
      <c r="A23" s="270" t="s">
        <v>72</v>
      </c>
      <c r="B23" s="271"/>
      <c r="C23" s="150">
        <f>C22+G23</f>
        <v>0</v>
      </c>
      <c r="D23" s="151"/>
      <c r="E23" s="152"/>
      <c r="F23" s="153"/>
      <c r="G23" s="143"/>
    </row>
    <row r="24" spans="1:7" x14ac:dyDescent="0.2">
      <c r="A24" s="101" t="s">
        <v>73</v>
      </c>
      <c r="B24" s="102"/>
      <c r="C24" s="103"/>
      <c r="D24" s="102" t="s">
        <v>74</v>
      </c>
      <c r="E24" s="102"/>
      <c r="F24" s="104" t="s">
        <v>75</v>
      </c>
      <c r="G24" s="105"/>
    </row>
    <row r="25" spans="1:7" x14ac:dyDescent="0.2">
      <c r="A25" s="100" t="s">
        <v>76</v>
      </c>
      <c r="B25" s="44"/>
      <c r="C25" s="154" t="s">
        <v>77</v>
      </c>
      <c r="D25" s="141" t="s">
        <v>76</v>
      </c>
      <c r="E25" s="141"/>
      <c r="F25" s="155" t="s">
        <v>76</v>
      </c>
      <c r="G25" s="156"/>
    </row>
    <row r="26" spans="1:7" x14ac:dyDescent="0.2">
      <c r="A26" s="100" t="s">
        <v>78</v>
      </c>
      <c r="B26" s="106"/>
      <c r="C26" s="166" t="s">
        <v>161</v>
      </c>
      <c r="D26" s="141" t="s">
        <v>78</v>
      </c>
      <c r="E26" s="141"/>
      <c r="F26" s="155" t="s">
        <v>78</v>
      </c>
      <c r="G26" s="156"/>
    </row>
    <row r="27" spans="1:7" x14ac:dyDescent="0.2">
      <c r="A27" s="100"/>
      <c r="B27" s="107"/>
      <c r="C27" s="154"/>
      <c r="D27" s="141"/>
      <c r="E27" s="141"/>
      <c r="F27" s="155"/>
      <c r="G27" s="156"/>
    </row>
    <row r="28" spans="1:7" x14ac:dyDescent="0.2">
      <c r="A28" s="100" t="s">
        <v>79</v>
      </c>
      <c r="B28" s="44"/>
      <c r="C28" s="154"/>
      <c r="D28" s="155" t="s">
        <v>80</v>
      </c>
      <c r="E28" s="154"/>
      <c r="F28" s="141" t="s">
        <v>80</v>
      </c>
      <c r="G28" s="156"/>
    </row>
    <row r="29" spans="1:7" x14ac:dyDescent="0.2">
      <c r="A29" s="100"/>
      <c r="B29" s="44"/>
      <c r="C29" s="157"/>
      <c r="D29" s="158"/>
      <c r="E29" s="157"/>
      <c r="F29" s="141"/>
      <c r="G29" s="156"/>
    </row>
    <row r="30" spans="1:7" x14ac:dyDescent="0.2">
      <c r="A30" s="108" t="s">
        <v>81</v>
      </c>
      <c r="B30" s="109"/>
      <c r="C30" s="159">
        <v>21</v>
      </c>
      <c r="D30" s="160" t="s">
        <v>82</v>
      </c>
      <c r="E30" s="161"/>
      <c r="F30" s="272">
        <v>0</v>
      </c>
      <c r="G30" s="273"/>
    </row>
    <row r="31" spans="1:7" x14ac:dyDescent="0.2">
      <c r="A31" s="108" t="s">
        <v>83</v>
      </c>
      <c r="B31" s="109"/>
      <c r="C31" s="110">
        <v>21</v>
      </c>
      <c r="D31" s="109" t="s">
        <v>84</v>
      </c>
      <c r="E31" s="111"/>
      <c r="F31" s="274">
        <f>ROUND(PRODUCT(F30,C31/100),0)</f>
        <v>0</v>
      </c>
      <c r="G31" s="275"/>
    </row>
    <row r="32" spans="1:7" x14ac:dyDescent="0.2">
      <c r="A32" s="108" t="s">
        <v>81</v>
      </c>
      <c r="B32" s="109"/>
      <c r="C32" s="110">
        <v>15</v>
      </c>
      <c r="D32" s="109" t="s">
        <v>84</v>
      </c>
      <c r="E32" s="111"/>
      <c r="F32" s="274">
        <v>0</v>
      </c>
      <c r="G32" s="275"/>
    </row>
    <row r="33" spans="1:7" x14ac:dyDescent="0.2">
      <c r="A33" s="108" t="s">
        <v>83</v>
      </c>
      <c r="B33" s="112"/>
      <c r="C33" s="113">
        <v>15</v>
      </c>
      <c r="D33" s="109" t="s">
        <v>84</v>
      </c>
      <c r="E33" s="96"/>
      <c r="F33" s="274">
        <f>ROUND(PRODUCT(F32,C33/100),0)</f>
        <v>0</v>
      </c>
      <c r="G33" s="275"/>
    </row>
    <row r="34" spans="1:7" ht="16.5" thickBot="1" x14ac:dyDescent="0.3">
      <c r="A34" s="114" t="s">
        <v>85</v>
      </c>
      <c r="B34" s="115"/>
      <c r="C34" s="115"/>
      <c r="D34" s="115"/>
      <c r="E34" s="116"/>
      <c r="F34" s="267">
        <f>ROUND(SUM(F30:F33),0)</f>
        <v>0</v>
      </c>
      <c r="G34" s="268"/>
    </row>
    <row r="35" spans="1:7" x14ac:dyDescent="0.2">
      <c r="A35" s="44"/>
      <c r="B35" s="44"/>
      <c r="C35" s="44"/>
      <c r="D35" s="44"/>
      <c r="E35" s="44"/>
      <c r="F35" s="44"/>
      <c r="G35" s="44"/>
    </row>
    <row r="36" spans="1:7" x14ac:dyDescent="0.2">
      <c r="A36" s="44" t="s">
        <v>86</v>
      </c>
      <c r="B36" s="44"/>
      <c r="C36" s="44"/>
      <c r="D36" s="44"/>
      <c r="E36" s="44"/>
      <c r="F36" s="44"/>
      <c r="G36" s="44"/>
    </row>
    <row r="37" spans="1:7" ht="12.75" customHeight="1" x14ac:dyDescent="0.2">
      <c r="A37" s="44"/>
      <c r="B37" s="269" t="s">
        <v>87</v>
      </c>
      <c r="C37" s="269"/>
      <c r="D37" s="269"/>
      <c r="E37" s="269"/>
      <c r="F37" s="269"/>
      <c r="G37" s="269"/>
    </row>
    <row r="38" spans="1:7" x14ac:dyDescent="0.2">
      <c r="A38" s="117"/>
      <c r="B38" s="269"/>
      <c r="C38" s="269"/>
      <c r="D38" s="269"/>
      <c r="E38" s="269"/>
      <c r="F38" s="269"/>
      <c r="G38" s="269"/>
    </row>
    <row r="39" spans="1:7" x14ac:dyDescent="0.2">
      <c r="A39" s="117"/>
      <c r="B39" s="269"/>
      <c r="C39" s="269"/>
      <c r="D39" s="269"/>
      <c r="E39" s="269"/>
      <c r="F39" s="269"/>
      <c r="G39" s="269"/>
    </row>
    <row r="40" spans="1:7" x14ac:dyDescent="0.2">
      <c r="A40" s="117"/>
      <c r="B40" s="269"/>
      <c r="C40" s="269"/>
      <c r="D40" s="269"/>
      <c r="E40" s="269"/>
      <c r="F40" s="269"/>
      <c r="G40" s="269"/>
    </row>
    <row r="41" spans="1:7" x14ac:dyDescent="0.2">
      <c r="A41" s="117"/>
      <c r="B41" s="269"/>
      <c r="C41" s="269"/>
      <c r="D41" s="269"/>
      <c r="E41" s="269"/>
      <c r="F41" s="269"/>
      <c r="G41" s="269"/>
    </row>
    <row r="42" spans="1:7" x14ac:dyDescent="0.2">
      <c r="A42" s="117"/>
      <c r="B42" s="269"/>
      <c r="C42" s="269"/>
      <c r="D42" s="269"/>
      <c r="E42" s="269"/>
      <c r="F42" s="269"/>
      <c r="G42" s="269"/>
    </row>
    <row r="43" spans="1:7" x14ac:dyDescent="0.2">
      <c r="A43" s="117"/>
      <c r="B43" s="269"/>
      <c r="C43" s="269"/>
      <c r="D43" s="269"/>
      <c r="E43" s="269"/>
      <c r="F43" s="269"/>
      <c r="G43" s="269"/>
    </row>
    <row r="44" spans="1:7" x14ac:dyDescent="0.2">
      <c r="A44" s="117"/>
      <c r="B44" s="269"/>
      <c r="C44" s="269"/>
      <c r="D44" s="269"/>
      <c r="E44" s="269"/>
      <c r="F44" s="269"/>
      <c r="G44" s="269"/>
    </row>
    <row r="45" spans="1:7" x14ac:dyDescent="0.2">
      <c r="A45" s="117"/>
      <c r="B45" s="269"/>
      <c r="C45" s="269"/>
      <c r="D45" s="269"/>
      <c r="E45" s="269"/>
      <c r="F45" s="269"/>
      <c r="G45" s="269"/>
    </row>
  </sheetData>
  <mergeCells count="12">
    <mergeCell ref="F34:G34"/>
    <mergeCell ref="B37:G45"/>
    <mergeCell ref="A23:B23"/>
    <mergeCell ref="F30:G30"/>
    <mergeCell ref="F31:G31"/>
    <mergeCell ref="F32:G32"/>
    <mergeCell ref="F33:G33"/>
    <mergeCell ref="C8:E8"/>
    <mergeCell ref="C9:E9"/>
    <mergeCell ref="C10:E10"/>
    <mergeCell ref="C11:E11"/>
    <mergeCell ref="C12:E12"/>
  </mergeCells>
  <pageMargins left="0.7" right="0.7" top="0.78740157499999996" bottom="0.78740157499999996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K1" sqref="K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88</v>
      </c>
      <c r="B1" s="277"/>
      <c r="C1" s="119" t="s">
        <v>162</v>
      </c>
      <c r="D1" s="167"/>
      <c r="E1" s="168"/>
      <c r="F1" s="167"/>
      <c r="G1" s="169" t="s">
        <v>89</v>
      </c>
      <c r="H1" s="170"/>
      <c r="I1" s="171"/>
    </row>
    <row r="2" spans="1:9" ht="13.5" thickBot="1" x14ac:dyDescent="0.25">
      <c r="A2" s="278" t="s">
        <v>90</v>
      </c>
      <c r="B2" s="279"/>
      <c r="C2" s="172" t="s">
        <v>159</v>
      </c>
      <c r="D2" s="173"/>
      <c r="E2" s="174"/>
      <c r="F2" s="173"/>
      <c r="G2" s="280" t="s">
        <v>106</v>
      </c>
      <c r="H2" s="281"/>
      <c r="I2" s="282"/>
    </row>
    <row r="3" spans="1:9" ht="13.5" thickTop="1" x14ac:dyDescent="0.2">
      <c r="A3" s="44"/>
      <c r="B3" s="44"/>
      <c r="C3" s="44"/>
      <c r="D3" s="44"/>
      <c r="E3" s="44"/>
      <c r="F3" s="44"/>
      <c r="G3" s="44"/>
      <c r="H3" s="44"/>
      <c r="I3" s="44"/>
    </row>
    <row r="4" spans="1:9" ht="18" x14ac:dyDescent="0.25">
      <c r="A4" s="120" t="s">
        <v>91</v>
      </c>
      <c r="B4" s="121"/>
      <c r="C4" s="121"/>
      <c r="D4" s="121"/>
      <c r="E4" s="121"/>
      <c r="F4" s="121"/>
      <c r="G4" s="121"/>
      <c r="H4" s="121"/>
      <c r="I4" s="121"/>
    </row>
    <row r="5" spans="1:9" ht="13.5" thickBot="1" x14ac:dyDescent="0.25">
      <c r="A5" s="44"/>
      <c r="B5" s="44"/>
      <c r="C5" s="44"/>
      <c r="D5" s="44"/>
      <c r="E5" s="44"/>
      <c r="F5" s="44"/>
      <c r="G5" s="44"/>
      <c r="H5" s="44"/>
      <c r="I5" s="44"/>
    </row>
    <row r="6" spans="1:9" ht="13.5" thickBot="1" x14ac:dyDescent="0.25">
      <c r="A6" s="122"/>
      <c r="B6" s="118" t="s">
        <v>92</v>
      </c>
      <c r="C6" s="118"/>
      <c r="D6" s="123"/>
      <c r="E6" s="214" t="s">
        <v>93</v>
      </c>
      <c r="F6" s="124" t="s">
        <v>94</v>
      </c>
      <c r="G6" s="124" t="s">
        <v>95</v>
      </c>
      <c r="H6" s="124" t="s">
        <v>96</v>
      </c>
      <c r="I6" s="125" t="s">
        <v>14</v>
      </c>
    </row>
    <row r="7" spans="1:9" x14ac:dyDescent="0.2">
      <c r="A7" s="126" t="s">
        <v>115</v>
      </c>
      <c r="B7" s="227" t="s">
        <v>97</v>
      </c>
      <c r="C7" s="141"/>
      <c r="D7" s="228"/>
      <c r="E7" s="215">
        <v>0</v>
      </c>
      <c r="F7" s="127"/>
      <c r="G7" s="127"/>
      <c r="H7" s="127"/>
      <c r="I7" s="128"/>
    </row>
    <row r="8" spans="1:9" x14ac:dyDescent="0.2">
      <c r="A8" s="126" t="s">
        <v>98</v>
      </c>
      <c r="B8" s="227" t="s">
        <v>116</v>
      </c>
      <c r="C8" s="141"/>
      <c r="D8" s="228"/>
      <c r="E8" s="215">
        <v>0</v>
      </c>
      <c r="F8" s="127"/>
      <c r="G8" s="127"/>
      <c r="H8" s="127"/>
      <c r="I8" s="128"/>
    </row>
    <row r="9" spans="1:9" x14ac:dyDescent="0.2">
      <c r="A9" s="126" t="s">
        <v>108</v>
      </c>
      <c r="B9" s="227" t="s">
        <v>140</v>
      </c>
      <c r="C9" s="141"/>
      <c r="D9" s="228"/>
      <c r="E9" s="215">
        <v>0</v>
      </c>
      <c r="F9" s="127"/>
      <c r="G9" s="127"/>
      <c r="H9" s="127"/>
      <c r="I9" s="128"/>
    </row>
    <row r="10" spans="1:9" x14ac:dyDescent="0.2">
      <c r="A10" s="126" t="s">
        <v>109</v>
      </c>
      <c r="B10" s="227" t="s">
        <v>150</v>
      </c>
      <c r="C10" s="141"/>
      <c r="D10" s="228"/>
      <c r="E10" s="215">
        <v>0</v>
      </c>
      <c r="F10" s="127"/>
      <c r="G10" s="127"/>
      <c r="H10" s="127"/>
      <c r="I10" s="128"/>
    </row>
    <row r="11" spans="1:9" x14ac:dyDescent="0.2">
      <c r="A11" s="126" t="s">
        <v>99</v>
      </c>
      <c r="B11" s="227" t="s">
        <v>131</v>
      </c>
      <c r="C11" s="141"/>
      <c r="D11" s="228"/>
      <c r="E11" s="215">
        <v>0</v>
      </c>
      <c r="F11" s="127"/>
      <c r="G11" s="127"/>
      <c r="H11" s="127"/>
      <c r="I11" s="128"/>
    </row>
    <row r="12" spans="1:9" x14ac:dyDescent="0.2">
      <c r="A12" s="126" t="s">
        <v>100</v>
      </c>
      <c r="B12" s="227" t="s">
        <v>13</v>
      </c>
      <c r="C12" s="141"/>
      <c r="D12" s="228"/>
      <c r="E12" s="215">
        <v>0</v>
      </c>
      <c r="F12" s="127"/>
      <c r="G12" s="127"/>
      <c r="H12" s="127"/>
      <c r="I12" s="128"/>
    </row>
    <row r="13" spans="1:9" x14ac:dyDescent="0.2">
      <c r="A13" s="126" t="s">
        <v>119</v>
      </c>
      <c r="B13" s="227" t="s">
        <v>101</v>
      </c>
      <c r="C13" s="141"/>
      <c r="D13" s="228"/>
      <c r="E13" s="215">
        <v>0</v>
      </c>
      <c r="F13" s="127"/>
      <c r="G13" s="127"/>
      <c r="H13" s="127"/>
      <c r="I13" s="128"/>
    </row>
    <row r="14" spans="1:9" x14ac:dyDescent="0.2">
      <c r="A14" s="126" t="s">
        <v>125</v>
      </c>
      <c r="B14" s="227" t="s">
        <v>120</v>
      </c>
      <c r="C14" s="141"/>
      <c r="D14" s="228"/>
      <c r="E14" s="215">
        <v>0</v>
      </c>
      <c r="F14" s="127"/>
      <c r="G14" s="127"/>
      <c r="H14" s="127"/>
      <c r="I14" s="128"/>
    </row>
    <row r="15" spans="1:9" x14ac:dyDescent="0.2">
      <c r="A15" s="126" t="s">
        <v>142</v>
      </c>
      <c r="B15" s="227" t="s">
        <v>143</v>
      </c>
      <c r="C15" s="141"/>
      <c r="D15" s="228"/>
      <c r="E15" s="215">
        <v>0</v>
      </c>
      <c r="F15" s="127"/>
      <c r="G15" s="127"/>
      <c r="H15" s="127"/>
      <c r="I15" s="128"/>
    </row>
    <row r="16" spans="1:9" ht="13.5" thickBot="1" x14ac:dyDescent="0.25">
      <c r="A16" s="126" t="s">
        <v>147</v>
      </c>
      <c r="B16" s="227" t="s">
        <v>139</v>
      </c>
      <c r="C16" s="141"/>
      <c r="D16" s="228"/>
      <c r="E16" s="215">
        <v>0</v>
      </c>
      <c r="F16" s="127"/>
      <c r="G16" s="127"/>
      <c r="H16" s="127"/>
      <c r="I16" s="128"/>
    </row>
    <row r="17" spans="1:9" ht="13.5" thickBot="1" x14ac:dyDescent="0.25">
      <c r="A17" s="129"/>
      <c r="B17" s="130" t="s">
        <v>102</v>
      </c>
      <c r="C17" s="130"/>
      <c r="D17" s="131"/>
      <c r="E17" s="216">
        <f>SUM(E7:E16)</f>
        <v>0</v>
      </c>
      <c r="F17" s="132">
        <f>SUM(F7:F16)</f>
        <v>0</v>
      </c>
      <c r="G17" s="132">
        <f>SUM(G7:G16)</f>
        <v>0</v>
      </c>
      <c r="H17" s="132">
        <f>SUM(H7:H16)</f>
        <v>0</v>
      </c>
      <c r="I17" s="133">
        <f>SUM(I7:I16)</f>
        <v>0</v>
      </c>
    </row>
    <row r="18" spans="1:9" x14ac:dyDescent="0.2">
      <c r="A18" s="44"/>
      <c r="B18" s="44"/>
      <c r="C18" s="44"/>
      <c r="D18" s="44"/>
      <c r="E18" s="44"/>
      <c r="F18" s="44"/>
      <c r="G18" s="44"/>
      <c r="H18" s="44"/>
      <c r="I18" s="44"/>
    </row>
  </sheetData>
  <mergeCells count="3">
    <mergeCell ref="A1:B1"/>
    <mergeCell ref="A2:B2"/>
    <mergeCell ref="G2:I2"/>
  </mergeCells>
  <pageMargins left="0.7" right="0.7" top="0.78740157499999996" bottom="0.78740157499999996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abSelected="1" view="pageBreakPreview" topLeftCell="A126" zoomScaleNormal="100" zoomScaleSheetLayoutView="100" workbookViewId="0">
      <selection activeCell="J153" sqref="J153"/>
    </sheetView>
  </sheetViews>
  <sheetFormatPr defaultRowHeight="12.75" x14ac:dyDescent="0.2"/>
  <cols>
    <col min="1" max="1" width="5" customWidth="1"/>
    <col min="2" max="2" width="40.28515625" customWidth="1"/>
    <col min="3" max="3" width="11.42578125" customWidth="1"/>
    <col min="4" max="4" width="9.7109375" customWidth="1"/>
    <col min="5" max="5" width="12" customWidth="1"/>
    <col min="6" max="6" width="11.140625" customWidth="1"/>
  </cols>
  <sheetData>
    <row r="1" spans="1:6" ht="15" x14ac:dyDescent="0.25">
      <c r="A1" s="47" t="s">
        <v>17</v>
      </c>
      <c r="B1" s="48" t="s">
        <v>0</v>
      </c>
      <c r="C1" s="11" t="s">
        <v>1</v>
      </c>
      <c r="D1" s="11" t="s">
        <v>18</v>
      </c>
      <c r="E1" s="11" t="s">
        <v>1</v>
      </c>
      <c r="F1" s="49" t="s">
        <v>19</v>
      </c>
    </row>
    <row r="2" spans="1:6" ht="14.25" x14ac:dyDescent="0.2">
      <c r="A2" s="50" t="s">
        <v>20</v>
      </c>
      <c r="B2" s="184"/>
      <c r="C2" s="2" t="s">
        <v>3</v>
      </c>
      <c r="D2" s="2" t="s">
        <v>21</v>
      </c>
      <c r="E2" s="2" t="s">
        <v>22</v>
      </c>
      <c r="F2" s="51" t="s">
        <v>23</v>
      </c>
    </row>
    <row r="3" spans="1:6" ht="14.25" x14ac:dyDescent="0.2">
      <c r="A3" s="52"/>
      <c r="B3" s="53"/>
      <c r="C3" s="3" t="s">
        <v>2</v>
      </c>
      <c r="D3" s="3"/>
      <c r="E3" s="3" t="s">
        <v>24</v>
      </c>
      <c r="F3" s="54" t="s">
        <v>25</v>
      </c>
    </row>
    <row r="4" spans="1:6" ht="15.75" thickBot="1" x14ac:dyDescent="0.3">
      <c r="A4" s="55"/>
      <c r="B4" s="56"/>
      <c r="C4" s="26"/>
      <c r="D4" s="26"/>
      <c r="E4" s="27" t="s">
        <v>4</v>
      </c>
      <c r="F4" s="185" t="s">
        <v>5</v>
      </c>
    </row>
    <row r="5" spans="1:6" ht="15" x14ac:dyDescent="0.25">
      <c r="A5" s="29"/>
      <c r="B5" s="261" t="s">
        <v>162</v>
      </c>
      <c r="C5" s="207"/>
      <c r="D5" s="208"/>
      <c r="E5" s="209"/>
      <c r="F5" s="213"/>
    </row>
    <row r="6" spans="1:6" ht="14.25" x14ac:dyDescent="0.2">
      <c r="A6" s="46"/>
      <c r="B6" s="30" t="s">
        <v>12</v>
      </c>
      <c r="C6" s="19"/>
      <c r="D6" s="19"/>
      <c r="E6" s="19"/>
      <c r="F6" s="20"/>
    </row>
    <row r="7" spans="1:6" x14ac:dyDescent="0.2">
      <c r="A7" s="142"/>
      <c r="B7" s="45" t="s">
        <v>149</v>
      </c>
      <c r="C7" s="186"/>
      <c r="D7" s="34"/>
      <c r="E7" s="187"/>
      <c r="F7" s="188"/>
    </row>
    <row r="8" spans="1:6" x14ac:dyDescent="0.2">
      <c r="A8" s="140">
        <v>1</v>
      </c>
      <c r="B8" s="39" t="s">
        <v>103</v>
      </c>
      <c r="C8" s="197">
        <v>15</v>
      </c>
      <c r="D8" s="5" t="s">
        <v>6</v>
      </c>
      <c r="E8" s="253">
        <v>0</v>
      </c>
      <c r="F8" s="190">
        <f>MMULT(C8,E8)</f>
        <v>0</v>
      </c>
    </row>
    <row r="9" spans="1:6" x14ac:dyDescent="0.2">
      <c r="A9" s="139"/>
      <c r="B9" s="37" t="s">
        <v>28</v>
      </c>
      <c r="C9" s="243"/>
      <c r="D9" s="6"/>
      <c r="E9" s="24"/>
      <c r="F9" s="195"/>
    </row>
    <row r="10" spans="1:6" x14ac:dyDescent="0.2">
      <c r="A10" s="140">
        <v>2</v>
      </c>
      <c r="B10" s="39" t="s">
        <v>118</v>
      </c>
      <c r="C10" s="197">
        <v>40</v>
      </c>
      <c r="D10" s="5" t="s">
        <v>6</v>
      </c>
      <c r="E10" s="253">
        <v>0</v>
      </c>
      <c r="F10" s="190">
        <f>MMULT(C10,E10)</f>
        <v>0</v>
      </c>
    </row>
    <row r="11" spans="1:6" x14ac:dyDescent="0.2">
      <c r="A11" s="139"/>
      <c r="B11" s="37" t="s">
        <v>28</v>
      </c>
      <c r="C11" s="198"/>
      <c r="D11" s="6"/>
      <c r="E11" s="24"/>
      <c r="F11" s="195"/>
    </row>
    <row r="12" spans="1:6" x14ac:dyDescent="0.2">
      <c r="A12" s="138">
        <v>3</v>
      </c>
      <c r="B12" s="16" t="s">
        <v>29</v>
      </c>
      <c r="C12" s="199">
        <v>190</v>
      </c>
      <c r="D12" s="7" t="s">
        <v>7</v>
      </c>
      <c r="E12" s="254">
        <v>0</v>
      </c>
      <c r="F12" s="190">
        <f>MMULT(C12,E12)</f>
        <v>0</v>
      </c>
    </row>
    <row r="13" spans="1:6" x14ac:dyDescent="0.2">
      <c r="A13" s="139"/>
      <c r="B13" s="37" t="s">
        <v>175</v>
      </c>
      <c r="C13" s="198"/>
      <c r="D13" s="8"/>
      <c r="E13" s="194"/>
      <c r="F13" s="195"/>
    </row>
    <row r="14" spans="1:6" x14ac:dyDescent="0.2">
      <c r="A14" s="138">
        <v>4</v>
      </c>
      <c r="B14" s="16" t="s">
        <v>30</v>
      </c>
      <c r="C14" s="189">
        <v>9</v>
      </c>
      <c r="D14" s="7" t="s">
        <v>8</v>
      </c>
      <c r="E14" s="255">
        <v>0</v>
      </c>
      <c r="F14" s="190">
        <f>MMULT(C14,E14)</f>
        <v>0</v>
      </c>
    </row>
    <row r="15" spans="1:6" x14ac:dyDescent="0.2">
      <c r="A15" s="140"/>
      <c r="B15" s="25" t="s">
        <v>141</v>
      </c>
      <c r="C15" s="229"/>
      <c r="D15" s="10"/>
      <c r="E15" s="192"/>
      <c r="F15" s="192"/>
    </row>
    <row r="16" spans="1:6" x14ac:dyDescent="0.2">
      <c r="A16" s="140"/>
      <c r="B16" s="25" t="s">
        <v>31</v>
      </c>
      <c r="C16" s="229"/>
      <c r="D16" s="10"/>
      <c r="E16" s="192"/>
      <c r="F16" s="192"/>
    </row>
    <row r="17" spans="1:6" x14ac:dyDescent="0.2">
      <c r="A17" s="140"/>
      <c r="B17" s="25" t="s">
        <v>32</v>
      </c>
      <c r="C17" s="229"/>
      <c r="D17" s="10"/>
      <c r="E17" s="192"/>
      <c r="F17" s="192"/>
    </row>
    <row r="18" spans="1:6" x14ac:dyDescent="0.2">
      <c r="A18" s="139"/>
      <c r="B18" s="17" t="s">
        <v>33</v>
      </c>
      <c r="C18" s="193"/>
      <c r="D18" s="8"/>
      <c r="E18" s="195"/>
      <c r="F18" s="195"/>
    </row>
    <row r="19" spans="1:6" x14ac:dyDescent="0.2">
      <c r="A19" s="140">
        <v>5</v>
      </c>
      <c r="B19" s="25" t="s">
        <v>127</v>
      </c>
      <c r="C19" s="134">
        <v>1</v>
      </c>
      <c r="D19" s="10" t="s">
        <v>8</v>
      </c>
      <c r="E19" s="256">
        <v>0</v>
      </c>
      <c r="F19" s="5">
        <f>MMULT(C19,E19)</f>
        <v>0</v>
      </c>
    </row>
    <row r="20" spans="1:6" x14ac:dyDescent="0.2">
      <c r="A20" s="139"/>
      <c r="B20" s="17"/>
      <c r="C20" s="244"/>
      <c r="D20" s="10"/>
      <c r="E20" s="6"/>
      <c r="F20" s="6"/>
    </row>
    <row r="21" spans="1:6" x14ac:dyDescent="0.2">
      <c r="A21" s="138">
        <v>6</v>
      </c>
      <c r="B21" s="16" t="s">
        <v>110</v>
      </c>
      <c r="C21" s="38">
        <v>1</v>
      </c>
      <c r="D21" s="7" t="s">
        <v>8</v>
      </c>
      <c r="E21" s="253">
        <v>0</v>
      </c>
      <c r="F21" s="9">
        <f>MMULT(C21,E21)</f>
        <v>0</v>
      </c>
    </row>
    <row r="22" spans="1:6" x14ac:dyDescent="0.2">
      <c r="A22" s="139"/>
      <c r="B22" s="17"/>
      <c r="C22" s="15"/>
      <c r="D22" s="8"/>
      <c r="E22" s="6"/>
      <c r="F22" s="6"/>
    </row>
    <row r="23" spans="1:6" x14ac:dyDescent="0.2">
      <c r="A23" s="138">
        <v>7</v>
      </c>
      <c r="B23" s="16" t="s">
        <v>155</v>
      </c>
      <c r="C23" s="38">
        <v>1</v>
      </c>
      <c r="D23" s="7" t="s">
        <v>8</v>
      </c>
      <c r="E23" s="253">
        <v>0</v>
      </c>
      <c r="F23" s="9">
        <f>MMULT(C23,E23)</f>
        <v>0</v>
      </c>
    </row>
    <row r="24" spans="1:6" x14ac:dyDescent="0.2">
      <c r="A24" s="162"/>
      <c r="B24" s="25" t="s">
        <v>128</v>
      </c>
      <c r="C24" s="134"/>
      <c r="D24" s="10"/>
      <c r="E24" s="5"/>
      <c r="F24" s="5"/>
    </row>
    <row r="25" spans="1:6" x14ac:dyDescent="0.2">
      <c r="A25" s="139"/>
      <c r="B25" s="17" t="s">
        <v>129</v>
      </c>
      <c r="C25" s="15"/>
      <c r="D25" s="8"/>
      <c r="E25" s="6"/>
      <c r="F25" s="6"/>
    </row>
    <row r="26" spans="1:6" x14ac:dyDescent="0.2">
      <c r="A26" s="138">
        <v>8</v>
      </c>
      <c r="B26" s="16" t="s">
        <v>35</v>
      </c>
      <c r="C26" s="199">
        <v>55</v>
      </c>
      <c r="D26" s="7" t="s">
        <v>9</v>
      </c>
      <c r="E26" s="257">
        <v>0</v>
      </c>
      <c r="F26" s="190">
        <f>MMULT(C26,E26)</f>
        <v>0</v>
      </c>
    </row>
    <row r="27" spans="1:6" x14ac:dyDescent="0.2">
      <c r="A27" s="139"/>
      <c r="B27" s="17" t="s">
        <v>34</v>
      </c>
      <c r="C27" s="193"/>
      <c r="D27" s="8"/>
      <c r="E27" s="194"/>
      <c r="F27" s="195"/>
    </row>
    <row r="28" spans="1:6" x14ac:dyDescent="0.2">
      <c r="A28" s="138">
        <v>9</v>
      </c>
      <c r="B28" s="16" t="s">
        <v>36</v>
      </c>
      <c r="C28" s="197">
        <v>55</v>
      </c>
      <c r="D28" s="7" t="s">
        <v>9</v>
      </c>
      <c r="E28" s="258">
        <v>0</v>
      </c>
      <c r="F28" s="190">
        <f>MMULT(C28,E28)</f>
        <v>0</v>
      </c>
    </row>
    <row r="29" spans="1:6" x14ac:dyDescent="0.2">
      <c r="A29" s="139"/>
      <c r="B29" s="17" t="s">
        <v>34</v>
      </c>
      <c r="C29" s="193"/>
      <c r="D29" s="8"/>
      <c r="E29" s="194"/>
      <c r="F29" s="195"/>
    </row>
    <row r="30" spans="1:6" x14ac:dyDescent="0.2">
      <c r="A30" s="138">
        <v>10</v>
      </c>
      <c r="B30" s="16" t="s">
        <v>111</v>
      </c>
      <c r="C30" s="199">
        <v>55</v>
      </c>
      <c r="D30" s="10" t="s">
        <v>9</v>
      </c>
      <c r="E30" s="257">
        <v>0</v>
      </c>
      <c r="F30" s="190">
        <f>MMULT(C30,E30)</f>
        <v>0</v>
      </c>
    </row>
    <row r="31" spans="1:6" x14ac:dyDescent="0.2">
      <c r="A31" s="139"/>
      <c r="B31" s="17"/>
      <c r="C31" s="193"/>
      <c r="D31" s="8"/>
      <c r="E31" s="194"/>
      <c r="F31" s="195"/>
    </row>
    <row r="32" spans="1:6" x14ac:dyDescent="0.2">
      <c r="A32" s="217">
        <v>11</v>
      </c>
      <c r="B32" s="13" t="s">
        <v>130</v>
      </c>
      <c r="C32" s="136">
        <v>2</v>
      </c>
      <c r="D32" s="10" t="s">
        <v>8</v>
      </c>
      <c r="E32" s="256">
        <v>0</v>
      </c>
      <c r="F32" s="5">
        <f>MMULT(C32,E32)</f>
        <v>0</v>
      </c>
    </row>
    <row r="33" spans="1:6" x14ac:dyDescent="0.2">
      <c r="A33" s="230"/>
      <c r="B33" s="17" t="s">
        <v>34</v>
      </c>
      <c r="C33" s="231"/>
      <c r="D33" s="8"/>
      <c r="E33" s="6"/>
      <c r="F33" s="6"/>
    </row>
    <row r="34" spans="1:6" x14ac:dyDescent="0.2">
      <c r="A34" s="138">
        <v>12</v>
      </c>
      <c r="B34" s="36" t="s">
        <v>112</v>
      </c>
      <c r="C34" s="197">
        <v>1</v>
      </c>
      <c r="D34" s="10" t="s">
        <v>8</v>
      </c>
      <c r="E34" s="257">
        <v>0</v>
      </c>
      <c r="F34" s="190">
        <f>C34*E34</f>
        <v>0</v>
      </c>
    </row>
    <row r="35" spans="1:6" x14ac:dyDescent="0.2">
      <c r="A35" s="183"/>
      <c r="B35" s="17"/>
      <c r="C35" s="193"/>
      <c r="D35" s="8"/>
      <c r="E35" s="194"/>
      <c r="F35" s="195"/>
    </row>
    <row r="36" spans="1:6" ht="15" x14ac:dyDescent="0.25">
      <c r="A36" s="200"/>
      <c r="B36" s="1" t="s">
        <v>26</v>
      </c>
      <c r="C36" s="21"/>
      <c r="D36" s="22"/>
      <c r="E36" s="23"/>
      <c r="F36" s="57">
        <f>SUM(F8:F35)</f>
        <v>0</v>
      </c>
    </row>
    <row r="37" spans="1:6" x14ac:dyDescent="0.2">
      <c r="A37" s="220"/>
      <c r="B37" s="221"/>
      <c r="C37" s="222"/>
      <c r="D37" s="223"/>
      <c r="E37" s="224"/>
      <c r="F37" s="225"/>
    </row>
    <row r="38" spans="1:6" ht="14.25" x14ac:dyDescent="0.2">
      <c r="A38" s="46"/>
      <c r="B38" s="30" t="s">
        <v>113</v>
      </c>
      <c r="C38" s="19"/>
      <c r="D38" s="19"/>
      <c r="E38" s="19"/>
      <c r="F38" s="20"/>
    </row>
    <row r="39" spans="1:6" x14ac:dyDescent="0.2">
      <c r="A39" s="142"/>
      <c r="B39" s="45" t="s">
        <v>149</v>
      </c>
      <c r="C39" s="186"/>
      <c r="D39" s="34"/>
      <c r="E39" s="187"/>
      <c r="F39" s="188"/>
    </row>
    <row r="40" spans="1:6" x14ac:dyDescent="0.2">
      <c r="A40" s="140">
        <v>1</v>
      </c>
      <c r="B40" s="39" t="s">
        <v>103</v>
      </c>
      <c r="C40" s="197">
        <v>15</v>
      </c>
      <c r="D40" s="5" t="s">
        <v>6</v>
      </c>
      <c r="E40" s="253">
        <v>0</v>
      </c>
      <c r="F40" s="190">
        <f>MMULT(C40,E40)</f>
        <v>0</v>
      </c>
    </row>
    <row r="41" spans="1:6" x14ac:dyDescent="0.2">
      <c r="A41" s="139"/>
      <c r="B41" s="37" t="s">
        <v>28</v>
      </c>
      <c r="C41" s="243"/>
      <c r="D41" s="6"/>
      <c r="E41" s="24"/>
      <c r="F41" s="195"/>
    </row>
    <row r="42" spans="1:6" x14ac:dyDescent="0.2">
      <c r="A42" s="140">
        <v>2</v>
      </c>
      <c r="B42" s="39" t="s">
        <v>118</v>
      </c>
      <c r="C42" s="197">
        <v>40</v>
      </c>
      <c r="D42" s="5" t="s">
        <v>6</v>
      </c>
      <c r="E42" s="253">
        <v>0</v>
      </c>
      <c r="F42" s="190">
        <f>MMULT(C42,E42)</f>
        <v>0</v>
      </c>
    </row>
    <row r="43" spans="1:6" x14ac:dyDescent="0.2">
      <c r="A43" s="139"/>
      <c r="B43" s="37" t="s">
        <v>28</v>
      </c>
      <c r="C43" s="198"/>
      <c r="D43" s="6"/>
      <c r="E43" s="24"/>
      <c r="F43" s="195"/>
    </row>
    <row r="44" spans="1:6" x14ac:dyDescent="0.2">
      <c r="A44" s="138">
        <v>3</v>
      </c>
      <c r="B44" s="16" t="s">
        <v>29</v>
      </c>
      <c r="C44" s="199">
        <v>190</v>
      </c>
      <c r="D44" s="7" t="s">
        <v>7</v>
      </c>
      <c r="E44" s="254">
        <v>0</v>
      </c>
      <c r="F44" s="190">
        <f>MMULT(C44,E44)</f>
        <v>0</v>
      </c>
    </row>
    <row r="45" spans="1:6" x14ac:dyDescent="0.2">
      <c r="A45" s="139"/>
      <c r="B45" s="37" t="s">
        <v>175</v>
      </c>
      <c r="C45" s="198"/>
      <c r="D45" s="8"/>
      <c r="E45" s="194"/>
      <c r="F45" s="195"/>
    </row>
    <row r="46" spans="1:6" x14ac:dyDescent="0.2">
      <c r="A46" s="138">
        <v>4</v>
      </c>
      <c r="B46" s="16" t="s">
        <v>30</v>
      </c>
      <c r="C46" s="189">
        <v>9</v>
      </c>
      <c r="D46" s="7" t="s">
        <v>8</v>
      </c>
      <c r="E46" s="255">
        <v>0</v>
      </c>
      <c r="F46" s="190">
        <f>MMULT(C46,E46)</f>
        <v>0</v>
      </c>
    </row>
    <row r="47" spans="1:6" x14ac:dyDescent="0.2">
      <c r="A47" s="140"/>
      <c r="B47" s="25" t="s">
        <v>141</v>
      </c>
      <c r="C47" s="229"/>
      <c r="D47" s="10"/>
      <c r="E47" s="192"/>
      <c r="F47" s="192"/>
    </row>
    <row r="48" spans="1:6" x14ac:dyDescent="0.2">
      <c r="A48" s="140"/>
      <c r="B48" s="25" t="s">
        <v>31</v>
      </c>
      <c r="C48" s="229"/>
      <c r="D48" s="10"/>
      <c r="E48" s="192"/>
      <c r="F48" s="192"/>
    </row>
    <row r="49" spans="1:6" x14ac:dyDescent="0.2">
      <c r="A49" s="140"/>
      <c r="B49" s="25" t="s">
        <v>32</v>
      </c>
      <c r="C49" s="229"/>
      <c r="D49" s="10"/>
      <c r="E49" s="192"/>
      <c r="F49" s="192"/>
    </row>
    <row r="50" spans="1:6" x14ac:dyDescent="0.2">
      <c r="A50" s="139"/>
      <c r="B50" s="17" t="s">
        <v>33</v>
      </c>
      <c r="C50" s="193"/>
      <c r="D50" s="8"/>
      <c r="E50" s="195"/>
      <c r="F50" s="195"/>
    </row>
    <row r="51" spans="1:6" x14ac:dyDescent="0.2">
      <c r="A51" s="138">
        <v>5</v>
      </c>
      <c r="B51" s="16" t="s">
        <v>127</v>
      </c>
      <c r="C51" s="38">
        <v>1</v>
      </c>
      <c r="D51" s="7" t="s">
        <v>8</v>
      </c>
      <c r="E51" s="253">
        <v>0</v>
      </c>
      <c r="F51" s="9">
        <f>MMULT(C51,E51)</f>
        <v>0</v>
      </c>
    </row>
    <row r="52" spans="1:6" x14ac:dyDescent="0.2">
      <c r="A52" s="139"/>
      <c r="B52" s="17"/>
      <c r="C52" s="231"/>
      <c r="D52" s="8"/>
      <c r="E52" s="6"/>
      <c r="F52" s="6"/>
    </row>
    <row r="53" spans="1:6" x14ac:dyDescent="0.2">
      <c r="A53" s="138">
        <v>6</v>
      </c>
      <c r="B53" s="16" t="s">
        <v>110</v>
      </c>
      <c r="C53" s="38">
        <v>1</v>
      </c>
      <c r="D53" s="7" t="s">
        <v>8</v>
      </c>
      <c r="E53" s="253">
        <v>0</v>
      </c>
      <c r="F53" s="9">
        <f>MMULT(C53,E53)</f>
        <v>0</v>
      </c>
    </row>
    <row r="54" spans="1:6" x14ac:dyDescent="0.2">
      <c r="A54" s="139"/>
      <c r="B54" s="17"/>
      <c r="C54" s="15"/>
      <c r="D54" s="8"/>
      <c r="E54" s="6"/>
      <c r="F54" s="6"/>
    </row>
    <row r="55" spans="1:6" x14ac:dyDescent="0.2">
      <c r="A55" s="138">
        <v>7</v>
      </c>
      <c r="B55" s="16" t="s">
        <v>155</v>
      </c>
      <c r="C55" s="38">
        <v>1</v>
      </c>
      <c r="D55" s="7" t="s">
        <v>8</v>
      </c>
      <c r="E55" s="253">
        <v>0</v>
      </c>
      <c r="F55" s="9">
        <f>MMULT(C55,E55)</f>
        <v>0</v>
      </c>
    </row>
    <row r="56" spans="1:6" x14ac:dyDescent="0.2">
      <c r="A56" s="162"/>
      <c r="B56" s="25" t="s">
        <v>128</v>
      </c>
      <c r="C56" s="134"/>
      <c r="D56" s="10"/>
      <c r="E56" s="5"/>
      <c r="F56" s="5"/>
    </row>
    <row r="57" spans="1:6" x14ac:dyDescent="0.2">
      <c r="A57" s="139"/>
      <c r="B57" s="17" t="s">
        <v>129</v>
      </c>
      <c r="C57" s="15"/>
      <c r="D57" s="8"/>
      <c r="E57" s="6"/>
      <c r="F57" s="6"/>
    </row>
    <row r="58" spans="1:6" x14ac:dyDescent="0.2">
      <c r="A58" s="138">
        <v>8</v>
      </c>
      <c r="B58" s="16" t="s">
        <v>35</v>
      </c>
      <c r="C58" s="199">
        <v>55</v>
      </c>
      <c r="D58" s="7" t="s">
        <v>9</v>
      </c>
      <c r="E58" s="257">
        <v>0</v>
      </c>
      <c r="F58" s="190">
        <f>MMULT(C58,E58)</f>
        <v>0</v>
      </c>
    </row>
    <row r="59" spans="1:6" x14ac:dyDescent="0.2">
      <c r="A59" s="139"/>
      <c r="B59" s="17" t="s">
        <v>34</v>
      </c>
      <c r="C59" s="193"/>
      <c r="D59" s="8"/>
      <c r="E59" s="194"/>
      <c r="F59" s="195"/>
    </row>
    <row r="60" spans="1:6" ht="13.5" thickBot="1" x14ac:dyDescent="0.25">
      <c r="A60" s="141"/>
      <c r="B60" s="250"/>
      <c r="C60" s="251"/>
      <c r="D60" s="203"/>
      <c r="E60" s="252"/>
      <c r="F60" s="252"/>
    </row>
    <row r="61" spans="1:6" ht="15" x14ac:dyDescent="0.25">
      <c r="A61" s="47" t="s">
        <v>17</v>
      </c>
      <c r="B61" s="48" t="s">
        <v>0</v>
      </c>
      <c r="C61" s="11" t="s">
        <v>1</v>
      </c>
      <c r="D61" s="11" t="s">
        <v>18</v>
      </c>
      <c r="E61" s="11" t="s">
        <v>1</v>
      </c>
      <c r="F61" s="49" t="s">
        <v>19</v>
      </c>
    </row>
    <row r="62" spans="1:6" ht="14.25" x14ac:dyDescent="0.2">
      <c r="A62" s="50" t="s">
        <v>20</v>
      </c>
      <c r="B62" s="184"/>
      <c r="C62" s="2" t="s">
        <v>3</v>
      </c>
      <c r="D62" s="2" t="s">
        <v>21</v>
      </c>
      <c r="E62" s="2" t="s">
        <v>22</v>
      </c>
      <c r="F62" s="51" t="s">
        <v>23</v>
      </c>
    </row>
    <row r="63" spans="1:6" ht="14.25" x14ac:dyDescent="0.2">
      <c r="A63" s="52"/>
      <c r="B63" s="53"/>
      <c r="C63" s="3" t="s">
        <v>2</v>
      </c>
      <c r="D63" s="3"/>
      <c r="E63" s="3" t="s">
        <v>24</v>
      </c>
      <c r="F63" s="54" t="s">
        <v>25</v>
      </c>
    </row>
    <row r="64" spans="1:6" ht="15.75" thickBot="1" x14ac:dyDescent="0.3">
      <c r="A64" s="55"/>
      <c r="B64" s="56"/>
      <c r="C64" s="26"/>
      <c r="D64" s="26"/>
      <c r="E64" s="27" t="s">
        <v>4</v>
      </c>
      <c r="F64" s="185" t="s">
        <v>5</v>
      </c>
    </row>
    <row r="65" spans="1:6" ht="15" x14ac:dyDescent="0.25">
      <c r="A65" s="248"/>
      <c r="B65" s="249"/>
      <c r="C65" s="14"/>
      <c r="D65" s="4"/>
      <c r="E65" s="32"/>
      <c r="F65" s="33"/>
    </row>
    <row r="66" spans="1:6" x14ac:dyDescent="0.2">
      <c r="A66" s="138">
        <v>9</v>
      </c>
      <c r="B66" s="16" t="s">
        <v>36</v>
      </c>
      <c r="C66" s="197">
        <v>55</v>
      </c>
      <c r="D66" s="7" t="s">
        <v>9</v>
      </c>
      <c r="E66" s="258">
        <v>0</v>
      </c>
      <c r="F66" s="190">
        <f>MMULT(C66,E66)</f>
        <v>0</v>
      </c>
    </row>
    <row r="67" spans="1:6" x14ac:dyDescent="0.2">
      <c r="A67" s="139"/>
      <c r="B67" s="17" t="s">
        <v>34</v>
      </c>
      <c r="C67" s="193"/>
      <c r="D67" s="8"/>
      <c r="E67" s="194"/>
      <c r="F67" s="195"/>
    </row>
    <row r="68" spans="1:6" x14ac:dyDescent="0.2">
      <c r="A68" s="138">
        <v>10</v>
      </c>
      <c r="B68" s="16" t="s">
        <v>111</v>
      </c>
      <c r="C68" s="199">
        <v>55</v>
      </c>
      <c r="D68" s="10" t="s">
        <v>9</v>
      </c>
      <c r="E68" s="257">
        <v>0</v>
      </c>
      <c r="F68" s="190">
        <f>MMULT(C68,E68)</f>
        <v>0</v>
      </c>
    </row>
    <row r="69" spans="1:6" x14ac:dyDescent="0.2">
      <c r="A69" s="139"/>
      <c r="B69" s="17"/>
      <c r="C69" s="193"/>
      <c r="D69" s="8"/>
      <c r="E69" s="194"/>
      <c r="F69" s="195"/>
    </row>
    <row r="70" spans="1:6" x14ac:dyDescent="0.2">
      <c r="A70" s="217">
        <v>11</v>
      </c>
      <c r="B70" s="13" t="s">
        <v>130</v>
      </c>
      <c r="C70" s="136">
        <v>2</v>
      </c>
      <c r="D70" s="10" t="s">
        <v>8</v>
      </c>
      <c r="E70" s="256">
        <v>0</v>
      </c>
      <c r="F70" s="5">
        <f>MMULT(C70,E70)</f>
        <v>0</v>
      </c>
    </row>
    <row r="71" spans="1:6" x14ac:dyDescent="0.2">
      <c r="A71" s="230"/>
      <c r="B71" s="17" t="s">
        <v>34</v>
      </c>
      <c r="C71" s="231"/>
      <c r="D71" s="8"/>
      <c r="E71" s="6"/>
      <c r="F71" s="6"/>
    </row>
    <row r="72" spans="1:6" x14ac:dyDescent="0.2">
      <c r="A72" s="138">
        <v>12</v>
      </c>
      <c r="B72" s="36" t="s">
        <v>112</v>
      </c>
      <c r="C72" s="197">
        <v>1</v>
      </c>
      <c r="D72" s="10" t="s">
        <v>8</v>
      </c>
      <c r="E72" s="257">
        <v>0</v>
      </c>
      <c r="F72" s="190">
        <f>C72*E72</f>
        <v>0</v>
      </c>
    </row>
    <row r="73" spans="1:6" x14ac:dyDescent="0.2">
      <c r="A73" s="183"/>
      <c r="B73" s="17"/>
      <c r="C73" s="193"/>
      <c r="D73" s="8"/>
      <c r="E73" s="194"/>
      <c r="F73" s="195"/>
    </row>
    <row r="74" spans="1:6" ht="15" x14ac:dyDescent="0.25">
      <c r="A74" s="200"/>
      <c r="B74" s="1" t="s">
        <v>26</v>
      </c>
      <c r="C74" s="21"/>
      <c r="D74" s="22"/>
      <c r="E74" s="23"/>
      <c r="F74" s="57">
        <f>SUM(F40:F73)</f>
        <v>0</v>
      </c>
    </row>
    <row r="75" spans="1:6" ht="15" x14ac:dyDescent="0.25">
      <c r="A75" s="218"/>
      <c r="B75" s="31"/>
      <c r="C75" s="14"/>
      <c r="D75" s="4"/>
      <c r="E75" s="32"/>
      <c r="F75" s="33"/>
    </row>
    <row r="76" spans="1:6" ht="14.25" x14ac:dyDescent="0.2">
      <c r="A76" s="142"/>
      <c r="B76" s="30" t="s">
        <v>140</v>
      </c>
      <c r="C76" s="34"/>
      <c r="D76" s="34"/>
      <c r="E76" s="232"/>
      <c r="F76" s="233"/>
    </row>
    <row r="77" spans="1:6" x14ac:dyDescent="0.2">
      <c r="A77" s="142"/>
      <c r="B77" s="45" t="s">
        <v>149</v>
      </c>
      <c r="C77" s="34"/>
      <c r="D77" s="34"/>
      <c r="E77" s="34"/>
      <c r="F77" s="219"/>
    </row>
    <row r="78" spans="1:6" x14ac:dyDescent="0.2">
      <c r="A78" s="140">
        <v>1</v>
      </c>
      <c r="B78" s="39" t="s">
        <v>118</v>
      </c>
      <c r="C78" s="197">
        <v>5</v>
      </c>
      <c r="D78" s="5" t="s">
        <v>6</v>
      </c>
      <c r="E78" s="255">
        <v>0</v>
      </c>
      <c r="F78" s="190">
        <f>MMULT(C78,E78)</f>
        <v>0</v>
      </c>
    </row>
    <row r="79" spans="1:6" x14ac:dyDescent="0.2">
      <c r="A79" s="139"/>
      <c r="B79" s="37" t="s">
        <v>28</v>
      </c>
      <c r="C79" s="198"/>
      <c r="D79" s="6"/>
      <c r="E79" s="194"/>
      <c r="F79" s="195"/>
    </row>
    <row r="80" spans="1:6" x14ac:dyDescent="0.2">
      <c r="A80" s="138">
        <v>2</v>
      </c>
      <c r="B80" s="16" t="s">
        <v>29</v>
      </c>
      <c r="C80" s="199">
        <v>20</v>
      </c>
      <c r="D80" s="7" t="s">
        <v>7</v>
      </c>
      <c r="E80" s="254">
        <v>0</v>
      </c>
      <c r="F80" s="190">
        <f>MMULT(C80,E80)</f>
        <v>0</v>
      </c>
    </row>
    <row r="81" spans="1:6" x14ac:dyDescent="0.2">
      <c r="A81" s="139"/>
      <c r="B81" s="37" t="s">
        <v>157</v>
      </c>
      <c r="C81" s="198"/>
      <c r="D81" s="8"/>
      <c r="E81" s="194"/>
      <c r="F81" s="195"/>
    </row>
    <row r="82" spans="1:6" x14ac:dyDescent="0.2">
      <c r="A82" s="138">
        <v>3</v>
      </c>
      <c r="B82" s="16" t="s">
        <v>30</v>
      </c>
      <c r="C82" s="189">
        <v>1</v>
      </c>
      <c r="D82" s="7" t="s">
        <v>8</v>
      </c>
      <c r="E82" s="255">
        <v>0</v>
      </c>
      <c r="F82" s="190">
        <f>MMULT(C82,E82)</f>
        <v>0</v>
      </c>
    </row>
    <row r="83" spans="1:6" x14ac:dyDescent="0.2">
      <c r="A83" s="140"/>
      <c r="B83" s="25" t="s">
        <v>141</v>
      </c>
      <c r="C83" s="229"/>
      <c r="D83" s="10"/>
      <c r="E83" s="192"/>
      <c r="F83" s="192"/>
    </row>
    <row r="84" spans="1:6" x14ac:dyDescent="0.2">
      <c r="A84" s="140"/>
      <c r="B84" s="25" t="s">
        <v>31</v>
      </c>
      <c r="C84" s="229"/>
      <c r="D84" s="10"/>
      <c r="E84" s="192"/>
      <c r="F84" s="192"/>
    </row>
    <row r="85" spans="1:6" x14ac:dyDescent="0.2">
      <c r="A85" s="140"/>
      <c r="B85" s="25" t="s">
        <v>32</v>
      </c>
      <c r="C85" s="229"/>
      <c r="D85" s="10"/>
      <c r="E85" s="192"/>
      <c r="F85" s="192"/>
    </row>
    <row r="86" spans="1:6" x14ac:dyDescent="0.2">
      <c r="A86" s="139"/>
      <c r="B86" s="17" t="s">
        <v>33</v>
      </c>
      <c r="C86" s="193"/>
      <c r="D86" s="8"/>
      <c r="E86" s="195"/>
      <c r="F86" s="195"/>
    </row>
    <row r="87" spans="1:6" x14ac:dyDescent="0.2">
      <c r="A87" s="138">
        <v>4</v>
      </c>
      <c r="B87" s="16" t="s">
        <v>35</v>
      </c>
      <c r="C87" s="199">
        <v>5</v>
      </c>
      <c r="D87" s="7" t="s">
        <v>9</v>
      </c>
      <c r="E87" s="257">
        <v>0</v>
      </c>
      <c r="F87" s="190">
        <f>MMULT(C87,E87)</f>
        <v>0</v>
      </c>
    </row>
    <row r="88" spans="1:6" x14ac:dyDescent="0.2">
      <c r="A88" s="139"/>
      <c r="B88" s="17" t="s">
        <v>34</v>
      </c>
      <c r="C88" s="193"/>
      <c r="D88" s="8"/>
      <c r="E88" s="194"/>
      <c r="F88" s="195"/>
    </row>
    <row r="89" spans="1:6" x14ac:dyDescent="0.2">
      <c r="A89" s="138">
        <v>5</v>
      </c>
      <c r="B89" s="16" t="s">
        <v>36</v>
      </c>
      <c r="C89" s="199">
        <v>5</v>
      </c>
      <c r="D89" s="7" t="s">
        <v>9</v>
      </c>
      <c r="E89" s="257">
        <v>0</v>
      </c>
      <c r="F89" s="190">
        <f>MMULT(C89,E89)</f>
        <v>0</v>
      </c>
    </row>
    <row r="90" spans="1:6" x14ac:dyDescent="0.2">
      <c r="A90" s="139"/>
      <c r="B90" s="17" t="s">
        <v>34</v>
      </c>
      <c r="C90" s="193"/>
      <c r="D90" s="8"/>
      <c r="E90" s="194"/>
      <c r="F90" s="195"/>
    </row>
    <row r="91" spans="1:6" x14ac:dyDescent="0.2">
      <c r="A91" s="138">
        <v>6</v>
      </c>
      <c r="B91" s="16" t="s">
        <v>111</v>
      </c>
      <c r="C91" s="199">
        <v>5</v>
      </c>
      <c r="D91" s="10" t="s">
        <v>9</v>
      </c>
      <c r="E91" s="257">
        <v>0</v>
      </c>
      <c r="F91" s="190">
        <f>MMULT(C91,E91)</f>
        <v>0</v>
      </c>
    </row>
    <row r="92" spans="1:6" x14ac:dyDescent="0.2">
      <c r="A92" s="139"/>
      <c r="B92" s="17"/>
      <c r="C92" s="193"/>
      <c r="D92" s="8"/>
      <c r="E92" s="194"/>
      <c r="F92" s="195"/>
    </row>
    <row r="93" spans="1:6" ht="15" x14ac:dyDescent="0.25">
      <c r="A93" s="142"/>
      <c r="B93" s="1" t="s">
        <v>117</v>
      </c>
      <c r="C93" s="234"/>
      <c r="D93" s="22"/>
      <c r="E93" s="42"/>
      <c r="F93" s="28">
        <f>SUM(F78:F92)</f>
        <v>0</v>
      </c>
    </row>
    <row r="94" spans="1:6" ht="15" x14ac:dyDescent="0.25">
      <c r="A94" s="139"/>
      <c r="B94" s="31"/>
      <c r="C94" s="241"/>
      <c r="D94" s="4"/>
      <c r="E94" s="32"/>
      <c r="F94" s="33"/>
    </row>
    <row r="95" spans="1:6" ht="14.25" x14ac:dyDescent="0.2">
      <c r="A95" s="142"/>
      <c r="B95" s="30" t="s">
        <v>150</v>
      </c>
      <c r="C95" s="34"/>
      <c r="D95" s="34"/>
      <c r="E95" s="232"/>
      <c r="F95" s="233"/>
    </row>
    <row r="96" spans="1:6" x14ac:dyDescent="0.2">
      <c r="A96" s="142"/>
      <c r="B96" s="45" t="s">
        <v>126</v>
      </c>
      <c r="C96" s="34"/>
      <c r="D96" s="34"/>
      <c r="E96" s="34"/>
      <c r="F96" s="219"/>
    </row>
    <row r="97" spans="1:6" x14ac:dyDescent="0.2">
      <c r="A97" s="138">
        <v>1</v>
      </c>
      <c r="B97" s="242" t="s">
        <v>168</v>
      </c>
      <c r="C97" s="189">
        <v>1</v>
      </c>
      <c r="D97" s="9" t="s">
        <v>8</v>
      </c>
      <c r="E97" s="255">
        <v>0</v>
      </c>
      <c r="F97" s="190">
        <f>MMULT(C97,E97)</f>
        <v>0</v>
      </c>
    </row>
    <row r="98" spans="1:6" x14ac:dyDescent="0.2">
      <c r="A98" s="162"/>
      <c r="B98" s="13" t="s">
        <v>176</v>
      </c>
      <c r="C98" s="229"/>
      <c r="D98" s="5"/>
      <c r="E98" s="191"/>
      <c r="F98" s="192"/>
    </row>
    <row r="99" spans="1:6" x14ac:dyDescent="0.2">
      <c r="A99" s="162"/>
      <c r="B99" s="13" t="s">
        <v>169</v>
      </c>
      <c r="C99" s="229"/>
      <c r="D99" s="5"/>
      <c r="E99" s="191"/>
      <c r="F99" s="192"/>
    </row>
    <row r="100" spans="1:6" x14ac:dyDescent="0.2">
      <c r="A100" s="162"/>
      <c r="B100" s="25" t="s">
        <v>151</v>
      </c>
      <c r="C100" s="229"/>
      <c r="D100" s="5"/>
      <c r="E100" s="191"/>
      <c r="F100" s="192"/>
    </row>
    <row r="101" spans="1:6" x14ac:dyDescent="0.2">
      <c r="A101" s="162"/>
      <c r="B101" s="25" t="s">
        <v>16</v>
      </c>
      <c r="C101" s="229"/>
      <c r="D101" s="5"/>
      <c r="E101" s="191"/>
      <c r="F101" s="192"/>
    </row>
    <row r="102" spans="1:6" x14ac:dyDescent="0.2">
      <c r="A102" s="162"/>
      <c r="B102" s="25" t="s">
        <v>152</v>
      </c>
      <c r="C102" s="229"/>
      <c r="D102" s="5"/>
      <c r="E102" s="191"/>
      <c r="F102" s="192"/>
    </row>
    <row r="103" spans="1:6" x14ac:dyDescent="0.2">
      <c r="A103" s="162"/>
      <c r="B103" s="25" t="s">
        <v>153</v>
      </c>
      <c r="C103" s="229"/>
      <c r="D103" s="5"/>
      <c r="E103" s="191"/>
      <c r="F103" s="192"/>
    </row>
    <row r="104" spans="1:6" x14ac:dyDescent="0.2">
      <c r="A104" s="162"/>
      <c r="B104" s="25" t="s">
        <v>170</v>
      </c>
      <c r="C104" s="229"/>
      <c r="D104" s="5"/>
      <c r="E104" s="192"/>
      <c r="F104" s="192"/>
    </row>
    <row r="105" spans="1:6" x14ac:dyDescent="0.2">
      <c r="A105" s="162"/>
      <c r="B105" s="25" t="s">
        <v>154</v>
      </c>
      <c r="C105" s="229"/>
      <c r="D105" s="5"/>
      <c r="E105" s="192"/>
      <c r="F105" s="192"/>
    </row>
    <row r="106" spans="1:6" x14ac:dyDescent="0.2">
      <c r="A106" s="139"/>
      <c r="B106" s="17" t="s">
        <v>156</v>
      </c>
      <c r="C106" s="193"/>
      <c r="D106" s="6"/>
      <c r="E106" s="195"/>
      <c r="F106" s="195"/>
    </row>
    <row r="107" spans="1:6" ht="15" x14ac:dyDescent="0.25">
      <c r="A107" s="142"/>
      <c r="B107" s="1" t="s">
        <v>117</v>
      </c>
      <c r="C107" s="234"/>
      <c r="D107" s="22"/>
      <c r="E107" s="42"/>
      <c r="F107" s="245">
        <f>SUM(F97:F106)</f>
        <v>0</v>
      </c>
    </row>
    <row r="108" spans="1:6" ht="15" x14ac:dyDescent="0.25">
      <c r="A108" s="248"/>
      <c r="B108" s="249"/>
      <c r="C108" s="14"/>
      <c r="D108" s="4"/>
      <c r="E108" s="32"/>
      <c r="F108" s="33"/>
    </row>
    <row r="109" spans="1:6" ht="14.25" x14ac:dyDescent="0.2">
      <c r="A109" s="142"/>
      <c r="B109" s="30" t="s">
        <v>131</v>
      </c>
      <c r="C109" s="34"/>
      <c r="D109" s="34"/>
      <c r="E109" s="232"/>
      <c r="F109" s="233"/>
    </row>
    <row r="110" spans="1:6" x14ac:dyDescent="0.2">
      <c r="A110" s="142"/>
      <c r="B110" s="45" t="s">
        <v>149</v>
      </c>
      <c r="C110" s="34"/>
      <c r="D110" s="34"/>
      <c r="E110" s="34"/>
      <c r="F110" s="219"/>
    </row>
    <row r="111" spans="1:6" x14ac:dyDescent="0.2">
      <c r="A111" s="138">
        <v>1</v>
      </c>
      <c r="B111" s="16" t="s">
        <v>104</v>
      </c>
      <c r="C111" s="38">
        <v>1</v>
      </c>
      <c r="D111" s="7" t="s">
        <v>8</v>
      </c>
      <c r="E111" s="253">
        <v>0</v>
      </c>
      <c r="F111" s="9">
        <f>MMULT(C111,E111)</f>
        <v>0</v>
      </c>
    </row>
    <row r="112" spans="1:6" x14ac:dyDescent="0.2">
      <c r="A112" s="140"/>
      <c r="B112" s="25" t="s">
        <v>165</v>
      </c>
      <c r="C112" s="134"/>
      <c r="D112" s="10"/>
      <c r="E112" s="5"/>
      <c r="F112" s="5"/>
    </row>
    <row r="113" spans="1:6" x14ac:dyDescent="0.2">
      <c r="A113" s="162"/>
      <c r="B113" s="25" t="s">
        <v>166</v>
      </c>
      <c r="C113" s="134"/>
      <c r="D113" s="10"/>
      <c r="E113" s="5"/>
      <c r="F113" s="5"/>
    </row>
    <row r="114" spans="1:6" x14ac:dyDescent="0.2">
      <c r="A114" s="162"/>
      <c r="B114" s="25" t="s">
        <v>167</v>
      </c>
      <c r="C114" s="134"/>
      <c r="D114" s="10"/>
      <c r="E114" s="5"/>
      <c r="F114" s="5"/>
    </row>
    <row r="115" spans="1:6" ht="15" x14ac:dyDescent="0.25">
      <c r="A115" s="142"/>
      <c r="B115" s="1" t="s">
        <v>117</v>
      </c>
      <c r="C115" s="21"/>
      <c r="D115" s="22"/>
      <c r="E115" s="42"/>
      <c r="F115" s="28">
        <f>SUM(F111:F114)</f>
        <v>0</v>
      </c>
    </row>
    <row r="116" spans="1:6" ht="13.5" thickBot="1" x14ac:dyDescent="0.25">
      <c r="A116" s="141"/>
      <c r="B116" s="250"/>
      <c r="C116" s="251"/>
      <c r="D116" s="203"/>
      <c r="E116" s="252"/>
      <c r="F116" s="252"/>
    </row>
    <row r="117" spans="1:6" ht="15" x14ac:dyDescent="0.25">
      <c r="A117" s="47" t="s">
        <v>17</v>
      </c>
      <c r="B117" s="48" t="s">
        <v>0</v>
      </c>
      <c r="C117" s="11" t="s">
        <v>1</v>
      </c>
      <c r="D117" s="11" t="s">
        <v>18</v>
      </c>
      <c r="E117" s="11" t="s">
        <v>1</v>
      </c>
      <c r="F117" s="49" t="s">
        <v>19</v>
      </c>
    </row>
    <row r="118" spans="1:6" ht="14.25" x14ac:dyDescent="0.2">
      <c r="A118" s="50" t="s">
        <v>20</v>
      </c>
      <c r="B118" s="184"/>
      <c r="C118" s="2" t="s">
        <v>3</v>
      </c>
      <c r="D118" s="2" t="s">
        <v>21</v>
      </c>
      <c r="E118" s="2" t="s">
        <v>22</v>
      </c>
      <c r="F118" s="51" t="s">
        <v>23</v>
      </c>
    </row>
    <row r="119" spans="1:6" ht="14.25" x14ac:dyDescent="0.2">
      <c r="A119" s="52"/>
      <c r="B119" s="53"/>
      <c r="C119" s="3" t="s">
        <v>2</v>
      </c>
      <c r="D119" s="3"/>
      <c r="E119" s="3" t="s">
        <v>24</v>
      </c>
      <c r="F119" s="54" t="s">
        <v>25</v>
      </c>
    </row>
    <row r="120" spans="1:6" ht="15.75" thickBot="1" x14ac:dyDescent="0.3">
      <c r="A120" s="55"/>
      <c r="B120" s="56"/>
      <c r="C120" s="26"/>
      <c r="D120" s="26"/>
      <c r="E120" s="27" t="s">
        <v>4</v>
      </c>
      <c r="F120" s="185" t="s">
        <v>5</v>
      </c>
    </row>
    <row r="121" spans="1:6" ht="15" x14ac:dyDescent="0.25">
      <c r="A121" s="248"/>
      <c r="B121" s="249"/>
      <c r="C121" s="14"/>
      <c r="D121" s="4"/>
      <c r="E121" s="32"/>
      <c r="F121" s="33"/>
    </row>
    <row r="122" spans="1:6" ht="14.25" x14ac:dyDescent="0.2">
      <c r="A122" s="142"/>
      <c r="B122" s="30" t="s">
        <v>13</v>
      </c>
      <c r="C122" s="34"/>
      <c r="D122" s="34"/>
      <c r="E122" s="34"/>
      <c r="F122" s="219"/>
    </row>
    <row r="123" spans="1:6" x14ac:dyDescent="0.2">
      <c r="A123" s="142"/>
      <c r="B123" s="45" t="s">
        <v>149</v>
      </c>
      <c r="C123" s="34"/>
      <c r="D123" s="34"/>
      <c r="E123" s="34"/>
      <c r="F123" s="219"/>
    </row>
    <row r="124" spans="1:6" x14ac:dyDescent="0.2">
      <c r="A124" s="138">
        <v>1</v>
      </c>
      <c r="B124" s="36" t="s">
        <v>164</v>
      </c>
      <c r="C124" s="38">
        <v>1</v>
      </c>
      <c r="D124" s="7" t="s">
        <v>8</v>
      </c>
      <c r="E124" s="253">
        <v>0</v>
      </c>
      <c r="F124" s="9">
        <f>MMULT(C124,E124)</f>
        <v>0</v>
      </c>
    </row>
    <row r="125" spans="1:6" x14ac:dyDescent="0.2">
      <c r="A125" s="162"/>
      <c r="B125" s="13" t="s">
        <v>114</v>
      </c>
      <c r="C125" s="134"/>
      <c r="D125" s="10"/>
      <c r="E125" s="5"/>
      <c r="F125" s="5"/>
    </row>
    <row r="126" spans="1:6" x14ac:dyDescent="0.2">
      <c r="A126" s="139"/>
      <c r="B126" s="226" t="s">
        <v>27</v>
      </c>
      <c r="C126" s="15"/>
      <c r="D126" s="8"/>
      <c r="E126" s="6"/>
      <c r="F126" s="6"/>
    </row>
    <row r="127" spans="1:6" ht="15" x14ac:dyDescent="0.25">
      <c r="A127" s="142"/>
      <c r="B127" s="1" t="s">
        <v>117</v>
      </c>
      <c r="C127" s="21"/>
      <c r="D127" s="22"/>
      <c r="E127" s="42"/>
      <c r="F127" s="28">
        <f>SUM(F124:F126)</f>
        <v>0</v>
      </c>
    </row>
    <row r="128" spans="1:6" x14ac:dyDescent="0.2">
      <c r="A128" s="220"/>
      <c r="B128" s="221"/>
      <c r="C128" s="222"/>
      <c r="D128" s="223"/>
      <c r="E128" s="224"/>
      <c r="F128" s="225"/>
    </row>
    <row r="129" spans="1:6" ht="14.25" x14ac:dyDescent="0.2">
      <c r="A129" s="201"/>
      <c r="B129" s="58" t="s">
        <v>38</v>
      </c>
      <c r="C129" s="59"/>
      <c r="D129" s="60"/>
      <c r="E129" s="61"/>
      <c r="F129" s="40"/>
    </row>
    <row r="130" spans="1:6" x14ac:dyDescent="0.2">
      <c r="A130" s="202"/>
      <c r="B130" s="41" t="s">
        <v>39</v>
      </c>
      <c r="C130" s="41" t="s">
        <v>40</v>
      </c>
      <c r="D130" s="203"/>
      <c r="E130" s="204"/>
      <c r="F130" s="43"/>
    </row>
    <row r="131" spans="1:6" x14ac:dyDescent="0.2">
      <c r="A131" s="202"/>
      <c r="B131" s="41" t="s">
        <v>41</v>
      </c>
      <c r="C131" s="41" t="s">
        <v>34</v>
      </c>
      <c r="D131" s="203"/>
      <c r="E131" s="204"/>
      <c r="F131" s="43"/>
    </row>
    <row r="132" spans="1:6" x14ac:dyDescent="0.2">
      <c r="A132" s="142"/>
      <c r="B132" s="45" t="s">
        <v>149</v>
      </c>
      <c r="C132" s="186"/>
      <c r="D132" s="34"/>
      <c r="E132" s="187"/>
      <c r="F132" s="188"/>
    </row>
    <row r="133" spans="1:6" x14ac:dyDescent="0.2">
      <c r="A133" s="138">
        <v>1</v>
      </c>
      <c r="B133" s="36" t="s">
        <v>132</v>
      </c>
      <c r="C133" s="135">
        <v>30</v>
      </c>
      <c r="D133" s="7" t="s">
        <v>8</v>
      </c>
      <c r="E133" s="259">
        <v>0</v>
      </c>
      <c r="F133" s="9">
        <f>MMULT(C133,E133)</f>
        <v>0</v>
      </c>
    </row>
    <row r="134" spans="1:6" x14ac:dyDescent="0.2">
      <c r="A134" s="162"/>
      <c r="B134" s="17" t="s">
        <v>177</v>
      </c>
      <c r="C134" s="137"/>
      <c r="D134" s="8"/>
      <c r="E134" s="24"/>
      <c r="F134" s="5"/>
    </row>
    <row r="135" spans="1:6" x14ac:dyDescent="0.2">
      <c r="A135" s="138">
        <v>2</v>
      </c>
      <c r="B135" s="36" t="s">
        <v>133</v>
      </c>
      <c r="C135" s="135">
        <v>57</v>
      </c>
      <c r="D135" s="7" t="s">
        <v>8</v>
      </c>
      <c r="E135" s="260">
        <v>0</v>
      </c>
      <c r="F135" s="9">
        <f>MMULT(C135,E135)</f>
        <v>0</v>
      </c>
    </row>
    <row r="136" spans="1:6" x14ac:dyDescent="0.2">
      <c r="A136" s="139"/>
      <c r="B136" s="17" t="s">
        <v>178</v>
      </c>
      <c r="C136" s="137"/>
      <c r="D136" s="8"/>
      <c r="E136" s="24"/>
      <c r="F136" s="6"/>
    </row>
    <row r="137" spans="1:6" ht="15" x14ac:dyDescent="0.25">
      <c r="A137" s="142"/>
      <c r="B137" s="1" t="s">
        <v>26</v>
      </c>
      <c r="C137" s="234"/>
      <c r="D137" s="22"/>
      <c r="E137" s="23"/>
      <c r="F137" s="57">
        <f>SUM(F133:F136)</f>
        <v>0</v>
      </c>
    </row>
    <row r="138" spans="1:6" ht="15" x14ac:dyDescent="0.25">
      <c r="A138" s="235"/>
      <c r="B138" s="19"/>
      <c r="C138" s="236"/>
      <c r="D138" s="236"/>
      <c r="E138" s="237"/>
      <c r="F138" s="238"/>
    </row>
    <row r="139" spans="1:6" ht="14.25" x14ac:dyDescent="0.2">
      <c r="A139" s="142"/>
      <c r="B139" s="30" t="s">
        <v>120</v>
      </c>
      <c r="C139" s="34"/>
      <c r="D139" s="34"/>
      <c r="E139" s="34"/>
      <c r="F139" s="219"/>
    </row>
    <row r="140" spans="1:6" x14ac:dyDescent="0.2">
      <c r="A140" s="142"/>
      <c r="B140" s="45" t="s">
        <v>149</v>
      </c>
      <c r="C140" s="34"/>
      <c r="D140" s="34"/>
      <c r="E140" s="34"/>
      <c r="F140" s="219"/>
    </row>
    <row r="141" spans="1:6" x14ac:dyDescent="0.2">
      <c r="A141" s="138">
        <v>1</v>
      </c>
      <c r="B141" s="36" t="s">
        <v>122</v>
      </c>
      <c r="C141" s="38">
        <v>3</v>
      </c>
      <c r="D141" s="7" t="s">
        <v>8</v>
      </c>
      <c r="E141" s="253">
        <v>0</v>
      </c>
      <c r="F141" s="9">
        <f>MMULT(C141,E141)</f>
        <v>0</v>
      </c>
    </row>
    <row r="142" spans="1:6" x14ac:dyDescent="0.2">
      <c r="A142" s="162"/>
      <c r="B142" s="13" t="s">
        <v>123</v>
      </c>
      <c r="C142" s="134"/>
      <c r="D142" s="10"/>
      <c r="E142" s="5"/>
      <c r="F142" s="5"/>
    </row>
    <row r="143" spans="1:6" x14ac:dyDescent="0.2">
      <c r="A143" s="139"/>
      <c r="B143" s="17" t="s">
        <v>124</v>
      </c>
      <c r="C143" s="15"/>
      <c r="D143" s="8"/>
      <c r="E143" s="6"/>
      <c r="F143" s="6"/>
    </row>
    <row r="144" spans="1:6" ht="15" x14ac:dyDescent="0.25">
      <c r="A144" s="142"/>
      <c r="B144" s="1" t="s">
        <v>117</v>
      </c>
      <c r="C144" s="21"/>
      <c r="D144" s="22"/>
      <c r="E144" s="42"/>
      <c r="F144" s="28">
        <f>SUM(F141:F143)</f>
        <v>0</v>
      </c>
    </row>
    <row r="145" spans="1:6" x14ac:dyDescent="0.2">
      <c r="A145" s="220"/>
      <c r="B145" s="221"/>
      <c r="C145" s="222"/>
      <c r="D145" s="223"/>
      <c r="E145" s="224"/>
      <c r="F145" s="225"/>
    </row>
    <row r="146" spans="1:6" ht="14.25" x14ac:dyDescent="0.2">
      <c r="A146" s="142"/>
      <c r="B146" s="30" t="s">
        <v>143</v>
      </c>
      <c r="C146" s="34"/>
      <c r="D146" s="34"/>
      <c r="E146" s="34"/>
      <c r="F146" s="219"/>
    </row>
    <row r="147" spans="1:6" x14ac:dyDescent="0.2">
      <c r="A147" s="239"/>
      <c r="B147" s="240" t="s">
        <v>149</v>
      </c>
      <c r="C147" s="34"/>
      <c r="D147" s="34"/>
      <c r="E147" s="34"/>
      <c r="F147" s="219"/>
    </row>
    <row r="148" spans="1:6" x14ac:dyDescent="0.2">
      <c r="A148" s="138">
        <v>1</v>
      </c>
      <c r="B148" s="36" t="s">
        <v>144</v>
      </c>
      <c r="C148" s="135">
        <v>3</v>
      </c>
      <c r="D148" s="7" t="s">
        <v>8</v>
      </c>
      <c r="E148" s="253">
        <v>0</v>
      </c>
      <c r="F148" s="9">
        <f>MMULT(C148,E148)</f>
        <v>0</v>
      </c>
    </row>
    <row r="149" spans="1:6" x14ac:dyDescent="0.2">
      <c r="A149" s="162"/>
      <c r="B149" s="13" t="s">
        <v>145</v>
      </c>
      <c r="C149" s="136"/>
      <c r="D149" s="10"/>
      <c r="E149" s="5"/>
      <c r="F149" s="5"/>
    </row>
    <row r="150" spans="1:6" x14ac:dyDescent="0.2">
      <c r="A150" s="139"/>
      <c r="B150" s="17" t="s">
        <v>180</v>
      </c>
      <c r="C150" s="137"/>
      <c r="D150" s="8"/>
      <c r="E150" s="6"/>
      <c r="F150" s="6"/>
    </row>
    <row r="151" spans="1:6" x14ac:dyDescent="0.2">
      <c r="A151" s="138">
        <v>2</v>
      </c>
      <c r="B151" s="36" t="s">
        <v>144</v>
      </c>
      <c r="C151" s="135">
        <v>6</v>
      </c>
      <c r="D151" s="7" t="s">
        <v>8</v>
      </c>
      <c r="E151" s="253">
        <v>0</v>
      </c>
      <c r="F151" s="9">
        <f>MMULT(C151,E151)</f>
        <v>0</v>
      </c>
    </row>
    <row r="152" spans="1:6" x14ac:dyDescent="0.2">
      <c r="A152" s="162"/>
      <c r="B152" s="13" t="s">
        <v>146</v>
      </c>
      <c r="C152" s="136"/>
      <c r="D152" s="10"/>
      <c r="E152" s="5"/>
      <c r="F152" s="5"/>
    </row>
    <row r="153" spans="1:6" x14ac:dyDescent="0.2">
      <c r="A153" s="139"/>
      <c r="B153" s="17" t="s">
        <v>179</v>
      </c>
      <c r="C153" s="137"/>
      <c r="D153" s="8"/>
      <c r="E153" s="6"/>
      <c r="F153" s="6"/>
    </row>
    <row r="154" spans="1:6" x14ac:dyDescent="0.2">
      <c r="A154" s="138">
        <v>3</v>
      </c>
      <c r="B154" s="36" t="s">
        <v>144</v>
      </c>
      <c r="C154" s="135">
        <v>1</v>
      </c>
      <c r="D154" s="7" t="s">
        <v>8</v>
      </c>
      <c r="E154" s="253">
        <v>0</v>
      </c>
      <c r="F154" s="9">
        <f>MMULT(C154,E154)</f>
        <v>0</v>
      </c>
    </row>
    <row r="155" spans="1:6" x14ac:dyDescent="0.2">
      <c r="A155" s="162"/>
      <c r="B155" s="13" t="s">
        <v>146</v>
      </c>
      <c r="C155" s="136"/>
      <c r="D155" s="10"/>
      <c r="E155" s="5"/>
      <c r="F155" s="5"/>
    </row>
    <row r="156" spans="1:6" x14ac:dyDescent="0.2">
      <c r="A156" s="139"/>
      <c r="B156" s="17" t="s">
        <v>158</v>
      </c>
      <c r="C156" s="137"/>
      <c r="D156" s="8"/>
      <c r="E156" s="6"/>
      <c r="F156" s="6"/>
    </row>
    <row r="157" spans="1:6" ht="15" x14ac:dyDescent="0.25">
      <c r="A157" s="139"/>
      <c r="B157" s="31" t="s">
        <v>26</v>
      </c>
      <c r="C157" s="241"/>
      <c r="D157" s="4"/>
      <c r="E157" s="32"/>
      <c r="F157" s="57">
        <f>SUM(F148:F156)</f>
        <v>0</v>
      </c>
    </row>
    <row r="158" spans="1:6" x14ac:dyDescent="0.2">
      <c r="A158" s="220"/>
      <c r="B158" s="221"/>
      <c r="C158" s="222"/>
      <c r="D158" s="223"/>
      <c r="E158" s="224"/>
      <c r="F158" s="225"/>
    </row>
    <row r="159" spans="1:6" ht="14.25" x14ac:dyDescent="0.2">
      <c r="A159" s="138"/>
      <c r="B159" s="30" t="s">
        <v>139</v>
      </c>
      <c r="C159" s="19"/>
      <c r="D159" s="19"/>
      <c r="E159" s="34"/>
      <c r="F159" s="20"/>
    </row>
    <row r="160" spans="1:6" ht="12.75" customHeight="1" x14ac:dyDescent="0.2">
      <c r="A160" s="217">
        <v>1</v>
      </c>
      <c r="B160" s="16" t="s">
        <v>171</v>
      </c>
      <c r="C160" s="135">
        <v>6</v>
      </c>
      <c r="D160" s="7" t="s">
        <v>14</v>
      </c>
      <c r="E160" s="253">
        <v>0</v>
      </c>
      <c r="F160" s="5">
        <f>MMULT(C160,E160)</f>
        <v>0</v>
      </c>
    </row>
    <row r="161" spans="1:6" ht="12.75" customHeight="1" x14ac:dyDescent="0.2">
      <c r="A161" s="247"/>
      <c r="B161" s="25" t="s">
        <v>172</v>
      </c>
      <c r="C161" s="136"/>
      <c r="D161" s="10"/>
      <c r="E161" s="246"/>
      <c r="F161" s="43"/>
    </row>
    <row r="162" spans="1:6" ht="12.75" customHeight="1" x14ac:dyDescent="0.2">
      <c r="A162" s="247"/>
      <c r="B162" s="25" t="s">
        <v>173</v>
      </c>
      <c r="C162" s="136"/>
      <c r="D162" s="10"/>
      <c r="E162" s="246"/>
      <c r="F162" s="43"/>
    </row>
    <row r="163" spans="1:6" x14ac:dyDescent="0.2">
      <c r="A163" s="230"/>
      <c r="B163" s="17" t="s">
        <v>174</v>
      </c>
      <c r="C163" s="137"/>
      <c r="D163" s="8"/>
      <c r="E163" s="163"/>
      <c r="F163" s="12"/>
    </row>
    <row r="164" spans="1:6" x14ac:dyDescent="0.2">
      <c r="A164" s="138">
        <v>2</v>
      </c>
      <c r="B164" s="164" t="s">
        <v>105</v>
      </c>
      <c r="C164" s="135">
        <v>8</v>
      </c>
      <c r="D164" s="7" t="s">
        <v>14</v>
      </c>
      <c r="E164" s="253">
        <v>0</v>
      </c>
      <c r="F164" s="9">
        <f>MMULT(C164,E164)</f>
        <v>0</v>
      </c>
    </row>
    <row r="165" spans="1:6" ht="38.25" x14ac:dyDescent="0.2">
      <c r="A165" s="196"/>
      <c r="B165" s="165" t="s">
        <v>121</v>
      </c>
      <c r="C165" s="137"/>
      <c r="D165" s="8"/>
      <c r="E165" s="163"/>
      <c r="F165" s="12"/>
    </row>
    <row r="166" spans="1:6" x14ac:dyDescent="0.2">
      <c r="A166" s="217">
        <v>3</v>
      </c>
      <c r="B166" s="25" t="s">
        <v>134</v>
      </c>
      <c r="C166" s="134">
        <v>1</v>
      </c>
      <c r="D166" s="10" t="s">
        <v>8</v>
      </c>
      <c r="E166" s="256">
        <v>0</v>
      </c>
      <c r="F166" s="5">
        <f>MMULT(C166,E166)</f>
        <v>0</v>
      </c>
    </row>
    <row r="167" spans="1:6" ht="51" x14ac:dyDescent="0.2">
      <c r="A167" s="230"/>
      <c r="B167" s="17" t="s">
        <v>135</v>
      </c>
      <c r="C167" s="15"/>
      <c r="D167" s="8"/>
      <c r="E167" s="6"/>
      <c r="F167" s="6"/>
    </row>
    <row r="168" spans="1:6" ht="13.5" thickBot="1" x14ac:dyDescent="0.25">
      <c r="A168" s="141"/>
      <c r="B168" s="250"/>
      <c r="C168" s="251"/>
      <c r="D168" s="203"/>
      <c r="E168" s="252"/>
      <c r="F168" s="252"/>
    </row>
    <row r="169" spans="1:6" ht="15" x14ac:dyDescent="0.25">
      <c r="A169" s="47" t="s">
        <v>17</v>
      </c>
      <c r="B169" s="48" t="s">
        <v>0</v>
      </c>
      <c r="C169" s="11" t="s">
        <v>1</v>
      </c>
      <c r="D169" s="11" t="s">
        <v>18</v>
      </c>
      <c r="E169" s="11" t="s">
        <v>1</v>
      </c>
      <c r="F169" s="49" t="s">
        <v>19</v>
      </c>
    </row>
    <row r="170" spans="1:6" ht="14.25" x14ac:dyDescent="0.2">
      <c r="A170" s="50" t="s">
        <v>20</v>
      </c>
      <c r="B170" s="184"/>
      <c r="C170" s="2" t="s">
        <v>3</v>
      </c>
      <c r="D170" s="2" t="s">
        <v>21</v>
      </c>
      <c r="E170" s="2" t="s">
        <v>22</v>
      </c>
      <c r="F170" s="51" t="s">
        <v>23</v>
      </c>
    </row>
    <row r="171" spans="1:6" ht="14.25" x14ac:dyDescent="0.2">
      <c r="A171" s="52"/>
      <c r="B171" s="53"/>
      <c r="C171" s="3" t="s">
        <v>2</v>
      </c>
      <c r="D171" s="3"/>
      <c r="E171" s="3" t="s">
        <v>24</v>
      </c>
      <c r="F171" s="54" t="s">
        <v>25</v>
      </c>
    </row>
    <row r="172" spans="1:6" ht="15.75" thickBot="1" x14ac:dyDescent="0.3">
      <c r="A172" s="55"/>
      <c r="B172" s="56"/>
      <c r="C172" s="26"/>
      <c r="D172" s="26"/>
      <c r="E172" s="27" t="s">
        <v>4</v>
      </c>
      <c r="F172" s="185" t="s">
        <v>5</v>
      </c>
    </row>
    <row r="173" spans="1:6" ht="15" x14ac:dyDescent="0.25">
      <c r="A173" s="248"/>
      <c r="B173" s="249"/>
      <c r="C173" s="14"/>
      <c r="D173" s="4"/>
      <c r="E173" s="32"/>
      <c r="F173" s="33"/>
    </row>
    <row r="174" spans="1:6" x14ac:dyDescent="0.2">
      <c r="A174" s="217">
        <v>4</v>
      </c>
      <c r="B174" s="16" t="s">
        <v>136</v>
      </c>
      <c r="C174" s="135">
        <v>1</v>
      </c>
      <c r="D174" s="7" t="s">
        <v>8</v>
      </c>
      <c r="E174" s="260">
        <v>0</v>
      </c>
      <c r="F174" s="9">
        <f>MMULT(C174,E174)</f>
        <v>0</v>
      </c>
    </row>
    <row r="175" spans="1:6" ht="51" x14ac:dyDescent="0.2">
      <c r="A175" s="230"/>
      <c r="B175" s="17" t="s">
        <v>137</v>
      </c>
      <c r="C175" s="137"/>
      <c r="D175" s="8"/>
      <c r="E175" s="24"/>
      <c r="F175" s="6"/>
    </row>
    <row r="176" spans="1:6" x14ac:dyDescent="0.2">
      <c r="A176" s="217">
        <v>5</v>
      </c>
      <c r="B176" s="16" t="s">
        <v>138</v>
      </c>
      <c r="C176" s="135">
        <v>1</v>
      </c>
      <c r="D176" s="7" t="s">
        <v>8</v>
      </c>
      <c r="E176" s="253">
        <v>0</v>
      </c>
      <c r="F176" s="5">
        <f>MMULT(C176,E176)</f>
        <v>0</v>
      </c>
    </row>
    <row r="177" spans="1:6" x14ac:dyDescent="0.2">
      <c r="A177" s="230"/>
      <c r="B177" s="17"/>
      <c r="C177" s="137"/>
      <c r="D177" s="8"/>
      <c r="E177" s="163"/>
      <c r="F177" s="12"/>
    </row>
    <row r="178" spans="1:6" ht="15" x14ac:dyDescent="0.25">
      <c r="A178" s="205"/>
      <c r="B178" s="1" t="s">
        <v>15</v>
      </c>
      <c r="C178" s="21"/>
      <c r="D178" s="22"/>
      <c r="E178" s="23"/>
      <c r="F178" s="28">
        <f>SUM(F160:F177)</f>
        <v>0</v>
      </c>
    </row>
    <row r="179" spans="1:6" ht="12.75" customHeight="1" x14ac:dyDescent="0.25">
      <c r="B179" s="206"/>
      <c r="C179" s="207"/>
      <c r="D179" s="208"/>
      <c r="E179" s="209"/>
      <c r="F179" s="210"/>
    </row>
    <row r="180" spans="1:6" ht="14.25" x14ac:dyDescent="0.2">
      <c r="B180" s="211" t="s">
        <v>37</v>
      </c>
      <c r="F180" s="35">
        <f>SUM(F36,F74,F93,F107,F115,F127,F137,F144,F157,F178)</f>
        <v>0</v>
      </c>
    </row>
    <row r="181" spans="1:6" x14ac:dyDescent="0.2">
      <c r="B181" s="211"/>
      <c r="F181" s="212"/>
    </row>
    <row r="182" spans="1:6" x14ac:dyDescent="0.2">
      <c r="B182" s="211"/>
      <c r="F182" s="212"/>
    </row>
    <row r="183" spans="1:6" ht="12.75" customHeight="1" x14ac:dyDescent="0.25">
      <c r="B183" s="211"/>
      <c r="F183" s="18"/>
    </row>
    <row r="184" spans="1:6" x14ac:dyDescent="0.2">
      <c r="B184" s="41" t="s">
        <v>163</v>
      </c>
      <c r="C184" s="41" t="s">
        <v>10</v>
      </c>
      <c r="D184" s="41" t="s">
        <v>11</v>
      </c>
      <c r="E184" s="41"/>
      <c r="F184" s="41"/>
    </row>
  </sheetData>
  <sheetProtection algorithmName="SHA-512" hashValue="MgpwukX7deHi0aAzR03JCgy+lqoLryfHs4jwVqdZmi7fzNEMprgA4ZDdyK3DUs8Fv9TA2Dk5OsS6gzLzESfYtw==" saltValue="XvrlCody+stBp0SzsD+EFA==" spinCount="100000" sheet="1" objects="1" scenarios="1"/>
  <protectedRanges>
    <protectedRange sqref="E1:E1048576" name="Oblast1"/>
  </protectedRanges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Footer>&amp;C&amp;P</oddFooter>
  </headerFooter>
  <rowBreaks count="3" manualBreakCount="3">
    <brk id="60" max="5" man="1"/>
    <brk id="116" max="5" man="1"/>
    <brk id="168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</vt:lpstr>
      <vt:lpstr>Rekapitulace</vt:lpstr>
      <vt:lpstr>D.1.01.4e</vt:lpstr>
      <vt:lpstr>D.1.01.4e!Oblast_tisku</vt:lpstr>
      <vt:lpstr>Rekapitulace!Oblast_tisku</vt:lpstr>
    </vt:vector>
  </TitlesOfParts>
  <Company>MZ Liberec,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maryska</dc:creator>
  <cp:lastModifiedBy>Adamová Jana Ing.</cp:lastModifiedBy>
  <cp:lastPrinted>2022-06-08T09:31:28Z</cp:lastPrinted>
  <dcterms:created xsi:type="dcterms:W3CDTF">2006-06-26T05:09:36Z</dcterms:created>
  <dcterms:modified xsi:type="dcterms:W3CDTF">2022-07-21T12:59:17Z</dcterms:modified>
</cp:coreProperties>
</file>